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Presupuestales\"/>
    </mc:Choice>
  </mc:AlternateContent>
  <xr:revisionPtr revIDLastSave="0" documentId="8_{0FC1A9E1-0172-4BBD-9C02-94611074BD57}" xr6:coauthVersionLast="45" xr6:coauthVersionMax="45" xr10:uidLastSave="{00000000-0000-0000-0000-000000000000}"/>
  <bookViews>
    <workbookView xWindow="-120" yWindow="-120" windowWidth="29040" windowHeight="15840" xr2:uid="{9C020CC0-80BC-4B16-84EC-B9F4E35E87CF}"/>
  </bookViews>
  <sheets>
    <sheet name="CO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COG!$A$2:$H$207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79" i="1" l="1"/>
  <c r="H179" i="1" s="1"/>
  <c r="E178" i="1"/>
  <c r="H178" i="1" s="1"/>
  <c r="E177" i="1"/>
  <c r="H177" i="1" s="1"/>
  <c r="E176" i="1"/>
  <c r="H176" i="1" s="1"/>
  <c r="E175" i="1"/>
  <c r="H175" i="1" s="1"/>
  <c r="E174" i="1"/>
  <c r="H174" i="1" s="1"/>
  <c r="E173" i="1"/>
  <c r="H173" i="1" s="1"/>
  <c r="H172" i="1" s="1"/>
  <c r="G172" i="1"/>
  <c r="F172" i="1"/>
  <c r="E172" i="1"/>
  <c r="D172" i="1"/>
  <c r="C172" i="1"/>
  <c r="E171" i="1"/>
  <c r="H171" i="1" s="1"/>
  <c r="E170" i="1"/>
  <c r="H170" i="1" s="1"/>
  <c r="E169" i="1"/>
  <c r="H169" i="1" s="1"/>
  <c r="H168" i="1" s="1"/>
  <c r="G168" i="1"/>
  <c r="F168" i="1"/>
  <c r="E168" i="1"/>
  <c r="D168" i="1"/>
  <c r="C168" i="1"/>
  <c r="E167" i="1"/>
  <c r="H167" i="1" s="1"/>
  <c r="E166" i="1"/>
  <c r="H166" i="1" s="1"/>
  <c r="E165" i="1"/>
  <c r="H165" i="1" s="1"/>
  <c r="E164" i="1"/>
  <c r="H164" i="1" s="1"/>
  <c r="E163" i="1"/>
  <c r="H163" i="1" s="1"/>
  <c r="E162" i="1"/>
  <c r="H162" i="1" s="1"/>
  <c r="E161" i="1"/>
  <c r="E159" i="1" s="1"/>
  <c r="E160" i="1"/>
  <c r="H160" i="1" s="1"/>
  <c r="G159" i="1"/>
  <c r="F159" i="1"/>
  <c r="D159" i="1"/>
  <c r="C159" i="1"/>
  <c r="E158" i="1"/>
  <c r="H158" i="1" s="1"/>
  <c r="E157" i="1"/>
  <c r="E155" i="1" s="1"/>
  <c r="E156" i="1"/>
  <c r="H156" i="1" s="1"/>
  <c r="G155" i="1"/>
  <c r="F155" i="1"/>
  <c r="D155" i="1"/>
  <c r="C155" i="1"/>
  <c r="E154" i="1"/>
  <c r="H154" i="1" s="1"/>
  <c r="E153" i="1"/>
  <c r="H153" i="1" s="1"/>
  <c r="E152" i="1"/>
  <c r="H152" i="1" s="1"/>
  <c r="E151" i="1"/>
  <c r="H151" i="1" s="1"/>
  <c r="E150" i="1"/>
  <c r="H150" i="1" s="1"/>
  <c r="E149" i="1"/>
  <c r="H149" i="1" s="1"/>
  <c r="E148" i="1"/>
  <c r="H148" i="1" s="1"/>
  <c r="E147" i="1"/>
  <c r="E145" i="1" s="1"/>
  <c r="E146" i="1"/>
  <c r="H146" i="1" s="1"/>
  <c r="G145" i="1"/>
  <c r="F145" i="1"/>
  <c r="D145" i="1"/>
  <c r="C145" i="1"/>
  <c r="E144" i="1"/>
  <c r="H144" i="1" s="1"/>
  <c r="E143" i="1"/>
  <c r="H143" i="1" s="1"/>
  <c r="E142" i="1"/>
  <c r="H142" i="1" s="1"/>
  <c r="E141" i="1"/>
  <c r="H141" i="1" s="1"/>
  <c r="E140" i="1"/>
  <c r="H140" i="1" s="1"/>
  <c r="E139" i="1"/>
  <c r="H139" i="1" s="1"/>
  <c r="E138" i="1"/>
  <c r="H138" i="1" s="1"/>
  <c r="E137" i="1"/>
  <c r="E135" i="1" s="1"/>
  <c r="E136" i="1"/>
  <c r="H136" i="1" s="1"/>
  <c r="G135" i="1"/>
  <c r="F135" i="1"/>
  <c r="D135" i="1"/>
  <c r="C135" i="1"/>
  <c r="E134" i="1"/>
  <c r="H134" i="1" s="1"/>
  <c r="E133" i="1"/>
  <c r="H133" i="1" s="1"/>
  <c r="E132" i="1"/>
  <c r="H132" i="1" s="1"/>
  <c r="E131" i="1"/>
  <c r="H131" i="1" s="1"/>
  <c r="E130" i="1"/>
  <c r="H130" i="1" s="1"/>
  <c r="E129" i="1"/>
  <c r="H129" i="1" s="1"/>
  <c r="E128" i="1"/>
  <c r="H128" i="1" s="1"/>
  <c r="H127" i="1"/>
  <c r="E127" i="1"/>
  <c r="E126" i="1"/>
  <c r="H126" i="1" s="1"/>
  <c r="G125" i="1"/>
  <c r="F125" i="1"/>
  <c r="D125" i="1"/>
  <c r="C125" i="1"/>
  <c r="E124" i="1"/>
  <c r="H124" i="1" s="1"/>
  <c r="H123" i="1"/>
  <c r="E123" i="1"/>
  <c r="E122" i="1"/>
  <c r="H122" i="1" s="1"/>
  <c r="E121" i="1"/>
  <c r="H121" i="1" s="1"/>
  <c r="H120" i="1"/>
  <c r="E120" i="1"/>
  <c r="E119" i="1"/>
  <c r="H119" i="1" s="1"/>
  <c r="H118" i="1"/>
  <c r="E118" i="1"/>
  <c r="E117" i="1"/>
  <c r="H117" i="1" s="1"/>
  <c r="H116" i="1"/>
  <c r="E116" i="1"/>
  <c r="G115" i="1"/>
  <c r="F115" i="1"/>
  <c r="D115" i="1"/>
  <c r="C115" i="1"/>
  <c r="H114" i="1"/>
  <c r="E114" i="1"/>
  <c r="E113" i="1"/>
  <c r="H113" i="1" s="1"/>
  <c r="H112" i="1"/>
  <c r="E112" i="1"/>
  <c r="E111" i="1"/>
  <c r="H111" i="1" s="1"/>
  <c r="H110" i="1"/>
  <c r="E110" i="1"/>
  <c r="E109" i="1"/>
  <c r="H109" i="1" s="1"/>
  <c r="H108" i="1"/>
  <c r="E108" i="1"/>
  <c r="G107" i="1"/>
  <c r="G105" i="1" s="1"/>
  <c r="F107" i="1"/>
  <c r="F105" i="1" s="1"/>
  <c r="D107" i="1"/>
  <c r="C107" i="1"/>
  <c r="E107" i="1" s="1"/>
  <c r="D105" i="1"/>
  <c r="E83" i="1"/>
  <c r="E82" i="1"/>
  <c r="E81" i="1"/>
  <c r="E80" i="1"/>
  <c r="H80" i="1" s="1"/>
  <c r="E79" i="1"/>
  <c r="H78" i="1"/>
  <c r="E78" i="1"/>
  <c r="E77" i="1"/>
  <c r="E76" i="1" s="1"/>
  <c r="G76" i="1"/>
  <c r="F76" i="1"/>
  <c r="D76" i="1"/>
  <c r="C76" i="1"/>
  <c r="E75" i="1"/>
  <c r="E74" i="1"/>
  <c r="E73" i="1"/>
  <c r="E72" i="1" s="1"/>
  <c r="H72" i="1"/>
  <c r="F72" i="1"/>
  <c r="D72" i="1"/>
  <c r="C72" i="1"/>
  <c r="E71" i="1"/>
  <c r="E70" i="1"/>
  <c r="E69" i="1"/>
  <c r="E68" i="1"/>
  <c r="E67" i="1"/>
  <c r="E66" i="1"/>
  <c r="E65" i="1"/>
  <c r="E64" i="1"/>
  <c r="H63" i="1"/>
  <c r="G63" i="1"/>
  <c r="F63" i="1"/>
  <c r="D63" i="1"/>
  <c r="C63" i="1"/>
  <c r="E63" i="1" s="1"/>
  <c r="H62" i="1"/>
  <c r="E62" i="1"/>
  <c r="E61" i="1"/>
  <c r="H61" i="1" s="1"/>
  <c r="H60" i="1"/>
  <c r="H59" i="1" s="1"/>
  <c r="E60" i="1"/>
  <c r="G59" i="1"/>
  <c r="F59" i="1"/>
  <c r="D59" i="1"/>
  <c r="C59" i="1"/>
  <c r="H58" i="1"/>
  <c r="E58" i="1"/>
  <c r="E57" i="1"/>
  <c r="H57" i="1" s="1"/>
  <c r="H56" i="1"/>
  <c r="E56" i="1"/>
  <c r="E55" i="1"/>
  <c r="H55" i="1" s="1"/>
  <c r="H54" i="1"/>
  <c r="E54" i="1"/>
  <c r="E53" i="1"/>
  <c r="H53" i="1" s="1"/>
  <c r="H52" i="1"/>
  <c r="E52" i="1"/>
  <c r="E51" i="1"/>
  <c r="E49" i="1" s="1"/>
  <c r="H50" i="1"/>
  <c r="E50" i="1"/>
  <c r="G49" i="1"/>
  <c r="F49" i="1"/>
  <c r="D49" i="1"/>
  <c r="C49" i="1"/>
  <c r="H48" i="1"/>
  <c r="E48" i="1"/>
  <c r="E47" i="1"/>
  <c r="H47" i="1" s="1"/>
  <c r="H46" i="1"/>
  <c r="E46" i="1"/>
  <c r="E45" i="1"/>
  <c r="H45" i="1" s="1"/>
  <c r="H44" i="1"/>
  <c r="E44" i="1"/>
  <c r="E43" i="1"/>
  <c r="H43" i="1" s="1"/>
  <c r="H42" i="1"/>
  <c r="E42" i="1"/>
  <c r="E41" i="1"/>
  <c r="H41" i="1" s="1"/>
  <c r="H40" i="1"/>
  <c r="E40" i="1"/>
  <c r="G39" i="1"/>
  <c r="F39" i="1"/>
  <c r="F10" i="1" s="1"/>
  <c r="D39" i="1"/>
  <c r="C39" i="1"/>
  <c r="H38" i="1"/>
  <c r="E38" i="1"/>
  <c r="E37" i="1"/>
  <c r="H37" i="1" s="1"/>
  <c r="H36" i="1"/>
  <c r="E36" i="1"/>
  <c r="E35" i="1"/>
  <c r="H35" i="1" s="1"/>
  <c r="E34" i="1"/>
  <c r="H34" i="1" s="1"/>
  <c r="E33" i="1"/>
  <c r="H33" i="1" s="1"/>
  <c r="E32" i="1"/>
  <c r="E31" i="1"/>
  <c r="H31" i="1" s="1"/>
  <c r="E30" i="1"/>
  <c r="H30" i="1" s="1"/>
  <c r="G29" i="1"/>
  <c r="F29" i="1"/>
  <c r="D29" i="1"/>
  <c r="C29" i="1"/>
  <c r="E28" i="1"/>
  <c r="H28" i="1" s="1"/>
  <c r="E27" i="1"/>
  <c r="H27" i="1" s="1"/>
  <c r="H26" i="1"/>
  <c r="E26" i="1"/>
  <c r="E25" i="1"/>
  <c r="H25" i="1" s="1"/>
  <c r="E24" i="1"/>
  <c r="H24" i="1" s="1"/>
  <c r="H23" i="1"/>
  <c r="E23" i="1"/>
  <c r="H22" i="1"/>
  <c r="E22" i="1"/>
  <c r="H21" i="1"/>
  <c r="E21" i="1"/>
  <c r="E20" i="1"/>
  <c r="H20" i="1" s="1"/>
  <c r="G19" i="1"/>
  <c r="F19" i="1"/>
  <c r="D19" i="1"/>
  <c r="C19" i="1"/>
  <c r="E18" i="1"/>
  <c r="H18" i="1" s="1"/>
  <c r="H17" i="1"/>
  <c r="E17" i="1"/>
  <c r="E16" i="1"/>
  <c r="H16" i="1" s="1"/>
  <c r="E15" i="1"/>
  <c r="H15" i="1" s="1"/>
  <c r="H14" i="1"/>
  <c r="E14" i="1"/>
  <c r="E13" i="1"/>
  <c r="H13" i="1" s="1"/>
  <c r="E12" i="1"/>
  <c r="H12" i="1" s="1"/>
  <c r="G11" i="1"/>
  <c r="G10" i="1" s="1"/>
  <c r="G181" i="1" s="1"/>
  <c r="F11" i="1"/>
  <c r="D11" i="1"/>
  <c r="D10" i="1" s="1"/>
  <c r="D181" i="1" s="1"/>
  <c r="C11" i="1"/>
  <c r="E11" i="1" s="1"/>
  <c r="H107" i="1" l="1"/>
  <c r="H155" i="1"/>
  <c r="H11" i="1"/>
  <c r="H19" i="1"/>
  <c r="H39" i="1"/>
  <c r="H135" i="1"/>
  <c r="F181" i="1"/>
  <c r="H115" i="1"/>
  <c r="H125" i="1"/>
  <c r="E29" i="1"/>
  <c r="E19" i="1"/>
  <c r="E10" i="1" s="1"/>
  <c r="H32" i="1"/>
  <c r="H29" i="1" s="1"/>
  <c r="C10" i="1"/>
  <c r="H51" i="1"/>
  <c r="H49" i="1" s="1"/>
  <c r="H77" i="1"/>
  <c r="H76" i="1" s="1"/>
  <c r="E39" i="1"/>
  <c r="E59" i="1"/>
  <c r="C105" i="1"/>
  <c r="E115" i="1"/>
  <c r="E125" i="1"/>
  <c r="E105" i="1" s="1"/>
  <c r="H137" i="1"/>
  <c r="H147" i="1"/>
  <c r="H145" i="1" s="1"/>
  <c r="H157" i="1"/>
  <c r="H161" i="1"/>
  <c r="H159" i="1" s="1"/>
  <c r="E181" i="1" l="1"/>
  <c r="H10" i="1"/>
  <c r="H181" i="1" s="1"/>
  <c r="C181" i="1"/>
  <c r="H105" i="1"/>
</calcChain>
</file>

<file path=xl/sharedStrings.xml><?xml version="1.0" encoding="utf-8"?>
<sst xmlns="http://schemas.openxmlformats.org/spreadsheetml/2006/main" count="179" uniqueCount="105">
  <si>
    <t>Municipio de Chihuahua</t>
  </si>
  <si>
    <t>Estado Analítico del Ejercicio del Presupuesto de Egresos Detallado - LDF</t>
  </si>
  <si>
    <t xml:space="preserve">Clasificación por Objeto del Gasto (Capítulo y Concepto) </t>
  </si>
  <si>
    <t>Del 1°  de enero al 30 de junio de 2020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</si>
  <si>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</si>
  <si>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</si>
  <si>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</si>
  <si>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</si>
  <si>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</si>
  <si>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</si>
  <si>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</si>
  <si>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</si>
  <si>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</si>
  <si>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</si>
  <si>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</si>
  <si>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</si>
  <si>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</si>
  <si>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</si>
  <si>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</si>
  <si>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</si>
  <si>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</si>
  <si>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</si>
  <si>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</si>
  <si>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</si>
  <si>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</si>
  <si>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</si>
  <si>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</si>
  <si>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</si>
  <si>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</si>
  <si>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</si>
  <si>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</si>
  <si>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</si>
  <si>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</si>
  <si>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</si>
  <si>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</si>
  <si>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</si>
  <si>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</si>
  <si>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</si>
  <si>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</si>
  <si>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</si>
  <si>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</si>
  <si>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</si>
  <si>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</si>
  <si>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</si>
  <si>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</si>
  <si>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</si>
  <si>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</si>
  <si>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</si>
  <si>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</si>
  <si>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</si>
  <si>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</si>
  <si>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</si>
  <si>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</si>
  <si>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</si>
  <si>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</si>
  <si>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</si>
  <si>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</si>
  <si>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</si>
  <si>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</si>
  <si>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</si>
  <si>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</si>
  <si>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</si>
  <si>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</si>
  <si>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</si>
  <si>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</si>
  <si>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</si>
  <si>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</si>
  <si>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</si>
  <si>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</si>
  <si>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</si>
  <si>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</si>
  <si>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</si>
  <si>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</si>
  <si>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</si>
  <si>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</si>
  <si>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</si>
  <si>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</si>
  <si>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</si>
  <si>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</si>
  <si>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</si>
  <si>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</si>
  <si>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</si>
  <si>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</si>
  <si>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</si>
  <si>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</si>
  <si>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</si>
  <si>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</si>
  <si>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</si>
  <si>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</si>
  <si>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PRESIDENTA MUNICIPAL</t>
  </si>
  <si>
    <t>__________________________________________</t>
  </si>
  <si>
    <t>MTRA. MARÍA EUGENIA CAMPOS GALVÁN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</si>
  <si>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</si>
  <si>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</si>
  <si>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</si>
  <si>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</si>
  <si>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____________________________________________</t>
  </si>
  <si>
    <t>MTRA. AÍDA AMANDA CÓRDOVA CHÁVEZ</t>
  </si>
  <si>
    <t>C.P. CARLOS DAVID OROZCO CHACÓN</t>
  </si>
  <si>
    <t>OFICIAL MAYOR</t>
  </si>
  <si>
    <t>DIRECTORA DE PLANEACIÓN Y EVALUACIÓN</t>
  </si>
  <si>
    <t>______________________________________________</t>
  </si>
  <si>
    <t>________________________________________</t>
  </si>
  <si>
    <t>LIC. JOSÉ DE JESÚS GRANILLO VÁZQUEZ</t>
  </si>
  <si>
    <t>MTRA. OLGA VERÓNICA GARCÍA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</si>
</sst>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1">
    <xf numFmtId="0" fontId="0" fillId="0" borderId="0" xfId="0"/>
    <xf numFmtId="0" fontId="2" fillId="0" borderId="0" xfId="0" applyFont="1"/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4" fontId="2" fillId="0" borderId="10" xfId="0" applyNumberFormat="1" applyFont="1" applyBorder="1" applyAlignment="1">
      <alignment horizontal="right" vertical="center"/>
    </xf>
    <xf numFmtId="4" fontId="2" fillId="0" borderId="8" xfId="0" applyNumberFormat="1" applyFont="1" applyBorder="1" applyAlignment="1">
      <alignment horizontal="right" vertical="center"/>
    </xf>
    <xf numFmtId="0" fontId="4" fillId="0" borderId="0" xfId="0" applyFont="1"/>
    <xf numFmtId="4" fontId="4" fillId="0" borderId="0" xfId="0" applyNumberFormat="1" applyFont="1"/>
    <xf numFmtId="0" fontId="5" fillId="0" borderId="0" xfId="2"/>
    <xf numFmtId="0" fontId="5" fillId="0" borderId="0" xfId="2" applyAlignment="1">
      <alignment horizontal="center"/>
    </xf>
    <xf numFmtId="43" fontId="0" fillId="0" borderId="0" xfId="1" applyFont="1" applyFill="1"/>
    <xf numFmtId="43" fontId="0" fillId="0" borderId="0" xfId="1" applyFont="1"/>
    <xf numFmtId="4" fontId="0" fillId="0" borderId="0" xfId="0" applyNumberFormat="1" applyFill="1"/>
    <xf numFmtId="0" fontId="0" fillId="0" borderId="0" xfId="0" applyFill="1"/>
    <xf numFmtId="4" fontId="4" fillId="0" borderId="0" xfId="0" applyNumberFormat="1" applyFont="1" applyFill="1"/>
    <xf numFmtId="3" fontId="0" fillId="0" borderId="0" xfId="0" applyNumberFormat="1" applyFill="1"/>
    <xf numFmtId="0" fontId="5" fillId="0" borderId="0" xfId="2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3" fontId="3" fillId="0" borderId="11" xfId="0" applyNumberFormat="1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3">
    <cellStyle name="Millares" xfId="1" builtinId="3"/>
    <cellStyle name="Normal" xfId="0" builtinId="0"/>
    <cellStyle name="Normal 10 2" xfId="2" xr:uid="{047BDFD7-6A6E-40A4-B4BA-42A350B91B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1</xdr:row>
      <xdr:rowOff>133350</xdr:rowOff>
    </xdr:from>
    <xdr:to>
      <xdr:col>1</xdr:col>
      <xdr:colOff>549156</xdr:colOff>
      <xdr:row>6</xdr:row>
      <xdr:rowOff>95249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D13BB3-31E0-465D-B1E2-09C127D98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299" y="333375"/>
          <a:ext cx="1196857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51088-F65C-476B-8F98-C96BC81D88CB}">
  <sheetPr>
    <tabColor theme="4"/>
  </sheetPr>
  <dimension ref="A1:L228"/>
  <sheetViews>
    <sheetView tabSelected="1" workbookViewId="0"/>
  </sheetViews>
  <sheetFormatPr baseColWidth="10" defaultRowHeight="15" x14ac:dyDescent="0.25"/>
  <cols>
    <col min="2" max="2" width="62.5703125" customWidth="1"/>
    <col min="3" max="3" width="14.7109375" customWidth="1"/>
    <col min="4" max="4" width="14.42578125" customWidth="1"/>
    <col min="5" max="5" width="15.28515625" bestFit="1" customWidth="1"/>
    <col min="6" max="6" width="14.7109375" bestFit="1" customWidth="1"/>
    <col min="7" max="7" width="15.140625" bestFit="1" customWidth="1"/>
    <col min="8" max="9" width="15.28515625" bestFit="1" customWidth="1"/>
    <col min="10" max="11" width="14.140625" bestFit="1" customWidth="1"/>
  </cols>
  <sheetData>
    <row r="1" spans="1:12" ht="15.75" thickBot="1" x14ac:dyDescent="0.3">
      <c r="A1" s="1"/>
      <c r="B1" s="1"/>
      <c r="C1" s="1"/>
      <c r="D1" s="1"/>
      <c r="E1" s="1"/>
      <c r="F1" s="1"/>
      <c r="G1" s="1"/>
      <c r="H1" s="1"/>
    </row>
    <row r="2" spans="1:12" x14ac:dyDescent="0.25">
      <c r="A2" s="47"/>
      <c r="B2" s="48"/>
      <c r="C2" s="48"/>
      <c r="D2" s="48"/>
      <c r="E2" s="48"/>
      <c r="F2" s="48"/>
      <c r="G2" s="48"/>
      <c r="H2" s="49"/>
    </row>
    <row r="3" spans="1:12" x14ac:dyDescent="0.25">
      <c r="A3" s="40" t="s">
        <v>0</v>
      </c>
      <c r="B3" s="50"/>
      <c r="C3" s="50"/>
      <c r="D3" s="50"/>
      <c r="E3" s="50"/>
      <c r="F3" s="50"/>
      <c r="G3" s="50"/>
      <c r="H3" s="41"/>
    </row>
    <row r="4" spans="1:12" x14ac:dyDescent="0.25">
      <c r="A4" s="40" t="s">
        <v>1</v>
      </c>
      <c r="B4" s="50"/>
      <c r="C4" s="50"/>
      <c r="D4" s="50"/>
      <c r="E4" s="50"/>
      <c r="F4" s="50"/>
      <c r="G4" s="50"/>
      <c r="H4" s="41"/>
    </row>
    <row r="5" spans="1:12" x14ac:dyDescent="0.25">
      <c r="A5" s="40" t="s">
        <v>2</v>
      </c>
      <c r="B5" s="50"/>
      <c r="C5" s="50"/>
      <c r="D5" s="50"/>
      <c r="E5" s="50"/>
      <c r="F5" s="50"/>
      <c r="G5" s="50"/>
      <c r="H5" s="41"/>
    </row>
    <row r="6" spans="1:12" x14ac:dyDescent="0.25">
      <c r="A6" s="40" t="s">
        <v>3</v>
      </c>
      <c r="B6" s="50"/>
      <c r="C6" s="50"/>
      <c r="D6" s="50"/>
      <c r="E6" s="50"/>
      <c r="F6" s="50"/>
      <c r="G6" s="50"/>
      <c r="H6" s="41"/>
    </row>
    <row r="7" spans="1:12" ht="15.75" thickBot="1" x14ac:dyDescent="0.3">
      <c r="A7" s="42" t="s">
        <v>4</v>
      </c>
      <c r="B7" s="44"/>
      <c r="C7" s="44"/>
      <c r="D7" s="44"/>
      <c r="E7" s="44"/>
      <c r="F7" s="44"/>
      <c r="G7" s="44"/>
      <c r="H7" s="43"/>
    </row>
    <row r="8" spans="1:12" ht="15.75" thickBot="1" x14ac:dyDescent="0.3">
      <c r="A8" s="40" t="s">
        <v>5</v>
      </c>
      <c r="B8" s="41"/>
      <c r="C8" s="42" t="s">
        <v>6</v>
      </c>
      <c r="D8" s="44"/>
      <c r="E8" s="44"/>
      <c r="F8" s="44"/>
      <c r="G8" s="43"/>
      <c r="H8" s="45" t="s">
        <v>7</v>
      </c>
    </row>
    <row r="9" spans="1:12" ht="24.75" thickBot="1" x14ac:dyDescent="0.3">
      <c r="A9" s="42"/>
      <c r="B9" s="43"/>
      <c r="C9" s="2" t="s">
        <v>8</v>
      </c>
      <c r="D9" s="3" t="s">
        <v>9</v>
      </c>
      <c r="E9" s="2" t="s">
        <v>10</v>
      </c>
      <c r="F9" s="2" t="s">
        <v>11</v>
      </c>
      <c r="G9" s="2" t="s">
        <v>12</v>
      </c>
      <c r="H9" s="46"/>
    </row>
    <row r="10" spans="1:12" x14ac:dyDescent="0.25">
      <c r="A10" s="38" t="s">
        <v>13</v>
      </c>
      <c r="B10" s="39"/>
      <c r="C10" s="4">
        <f t="shared" ref="C10:H10" si="0">C11+C19+C29+C39+C49+C59+C63+C72+C76</f>
        <v>1478229977.8299999</v>
      </c>
      <c r="D10" s="5">
        <f t="shared" si="0"/>
        <v>708142311.55000007</v>
      </c>
      <c r="E10" s="5">
        <f t="shared" si="0"/>
        <v>2186372289.3800001</v>
      </c>
      <c r="F10" s="5">
        <f t="shared" si="0"/>
        <v>1603493872.21</v>
      </c>
      <c r="G10" s="5">
        <f t="shared" si="0"/>
        <v>1443241709.9499998</v>
      </c>
      <c r="H10" s="5">
        <f t="shared" si="0"/>
        <v>582878417.17000008</v>
      </c>
    </row>
    <row r="11" spans="1:12" x14ac:dyDescent="0.25">
      <c r="A11" s="29" t="s">
        <v>14</v>
      </c>
      <c r="B11" s="30"/>
      <c r="C11" s="6">
        <f>SUM(C12:C18)</f>
        <v>608993636.83999991</v>
      </c>
      <c r="D11" s="7">
        <f>SUM(D12:D18)</f>
        <v>99582142.909999996</v>
      </c>
      <c r="E11" s="7">
        <f>C11+D11</f>
        <v>708575779.74999988</v>
      </c>
      <c r="F11" s="6">
        <f>SUM(F12:F18)</f>
        <v>713974735.98000002</v>
      </c>
      <c r="G11" s="7">
        <f>SUM(G12:G18)</f>
        <v>713208053.13999999</v>
      </c>
      <c r="H11" s="7">
        <f>SUM(H12:H18)</f>
        <v>-5398956.2299999893</v>
      </c>
      <c r="I11" s="24"/>
      <c r="J11" s="24"/>
      <c r="K11" s="25"/>
      <c r="L11" s="25"/>
    </row>
    <row r="12" spans="1:12" x14ac:dyDescent="0.25">
      <c r="A12" s="9"/>
      <c r="B12" s="10" t="s">
        <v>15</v>
      </c>
      <c r="C12" s="6">
        <v>189117120.66</v>
      </c>
      <c r="D12" s="7">
        <v>12640135.490000002</v>
      </c>
      <c r="E12" s="7">
        <f t="shared" ref="E12:E58" si="1">C12+D12</f>
        <v>201757256.15000001</v>
      </c>
      <c r="F12" s="7">
        <v>201757256.15000001</v>
      </c>
      <c r="G12" s="7">
        <v>201757256.15000001</v>
      </c>
      <c r="H12" s="7">
        <f>E12-F12</f>
        <v>0</v>
      </c>
      <c r="I12" s="24"/>
      <c r="J12" s="25"/>
      <c r="K12" s="24"/>
      <c r="L12" s="25"/>
    </row>
    <row r="13" spans="1:12" x14ac:dyDescent="0.25">
      <c r="A13" s="9"/>
      <c r="B13" s="10" t="s">
        <v>16</v>
      </c>
      <c r="C13" s="6">
        <v>13758303.359999999</v>
      </c>
      <c r="D13" s="7">
        <v>3050926.76</v>
      </c>
      <c r="E13" s="7">
        <f t="shared" si="1"/>
        <v>16809230.119999997</v>
      </c>
      <c r="F13" s="7">
        <v>16809230.120000001</v>
      </c>
      <c r="G13" s="7">
        <v>16788230.120000001</v>
      </c>
      <c r="H13" s="7">
        <f t="shared" ref="H13:H62" si="2">E13-F13</f>
        <v>0</v>
      </c>
      <c r="I13" s="24"/>
      <c r="J13" s="25"/>
      <c r="K13" s="25"/>
      <c r="L13" s="25"/>
    </row>
    <row r="14" spans="1:12" x14ac:dyDescent="0.25">
      <c r="A14" s="9"/>
      <c r="B14" s="10" t="s">
        <v>17</v>
      </c>
      <c r="C14" s="6">
        <v>140666734.36000001</v>
      </c>
      <c r="D14" s="7">
        <v>40285492.439999998</v>
      </c>
      <c r="E14" s="7">
        <f t="shared" si="1"/>
        <v>180952226.80000001</v>
      </c>
      <c r="F14" s="7">
        <v>174449529.13999999</v>
      </c>
      <c r="G14" s="7">
        <v>174449529.13999999</v>
      </c>
      <c r="H14" s="7">
        <f t="shared" si="2"/>
        <v>6502697.6600000262</v>
      </c>
      <c r="I14" s="24"/>
      <c r="J14" s="25"/>
      <c r="K14" s="25"/>
      <c r="L14" s="25"/>
    </row>
    <row r="15" spans="1:12" x14ac:dyDescent="0.25">
      <c r="A15" s="9"/>
      <c r="B15" s="10" t="s">
        <v>18</v>
      </c>
      <c r="C15" s="6">
        <v>26705787.800000001</v>
      </c>
      <c r="D15" s="7">
        <v>12700877.449999999</v>
      </c>
      <c r="E15" s="7">
        <f t="shared" si="1"/>
        <v>39406665.25</v>
      </c>
      <c r="F15" s="7">
        <v>39406665.25</v>
      </c>
      <c r="G15" s="7">
        <v>39406665.25</v>
      </c>
      <c r="H15" s="7">
        <f t="shared" si="2"/>
        <v>0</v>
      </c>
      <c r="I15" s="25"/>
      <c r="J15" s="25"/>
      <c r="K15" s="25"/>
      <c r="L15" s="25"/>
    </row>
    <row r="16" spans="1:12" x14ac:dyDescent="0.25">
      <c r="A16" s="9"/>
      <c r="B16" s="10" t="s">
        <v>19</v>
      </c>
      <c r="C16" s="6">
        <v>151255309.84</v>
      </c>
      <c r="D16" s="7">
        <v>32368544.859999999</v>
      </c>
      <c r="E16" s="7">
        <f t="shared" si="1"/>
        <v>183623854.69999999</v>
      </c>
      <c r="F16" s="7">
        <v>195525508.59</v>
      </c>
      <c r="G16" s="7">
        <v>194807550.09999999</v>
      </c>
      <c r="H16" s="7">
        <f t="shared" si="2"/>
        <v>-11901653.890000015</v>
      </c>
      <c r="I16" s="24"/>
      <c r="J16" s="25"/>
      <c r="K16" s="25"/>
      <c r="L16" s="25"/>
    </row>
    <row r="17" spans="1:12" x14ac:dyDescent="0.25">
      <c r="A17" s="9"/>
      <c r="B17" s="10" t="s">
        <v>20</v>
      </c>
      <c r="C17" s="6">
        <v>1730191.96</v>
      </c>
      <c r="D17" s="7">
        <v>-1067204.3599999994</v>
      </c>
      <c r="E17" s="7">
        <f t="shared" si="1"/>
        <v>662987.60000000056</v>
      </c>
      <c r="F17" s="7">
        <v>662987.6</v>
      </c>
      <c r="G17" s="7">
        <v>635263.25</v>
      </c>
      <c r="H17" s="7">
        <f t="shared" si="2"/>
        <v>0</v>
      </c>
      <c r="I17" s="25"/>
      <c r="J17" s="25"/>
      <c r="K17" s="25"/>
      <c r="L17" s="25"/>
    </row>
    <row r="18" spans="1:12" x14ac:dyDescent="0.25">
      <c r="A18" s="9"/>
      <c r="B18" s="10" t="s">
        <v>21</v>
      </c>
      <c r="C18" s="6">
        <v>85760188.859999999</v>
      </c>
      <c r="D18" s="7">
        <v>-396629.72999999672</v>
      </c>
      <c r="E18" s="7">
        <f t="shared" si="1"/>
        <v>85363559.129999995</v>
      </c>
      <c r="F18" s="7">
        <v>85363559.129999995</v>
      </c>
      <c r="G18" s="7">
        <v>85363559.129999995</v>
      </c>
      <c r="H18" s="7">
        <f t="shared" si="2"/>
        <v>0</v>
      </c>
      <c r="I18" s="25"/>
      <c r="J18" s="25"/>
      <c r="K18" s="25"/>
      <c r="L18" s="25"/>
    </row>
    <row r="19" spans="1:12" x14ac:dyDescent="0.25">
      <c r="A19" s="29" t="s">
        <v>22</v>
      </c>
      <c r="B19" s="30"/>
      <c r="C19" s="6">
        <f>C20+C21+C22+C23+C24+C25+C26+C27+C28</f>
        <v>68492669.970000014</v>
      </c>
      <c r="D19" s="7">
        <f>D20+D21+D22+D23+D24+D25+D26+D27+D28</f>
        <v>34596208.679999992</v>
      </c>
      <c r="E19" s="7">
        <f>E20+E21+E22+E23+E24+E25+E26+E27+E28</f>
        <v>103088878.64999998</v>
      </c>
      <c r="F19" s="6">
        <f>F20+F21+F22+F23+F24+F25+F26+F27+F28</f>
        <v>65838204.530000001</v>
      </c>
      <c r="G19" s="7">
        <f>SUM(G20:G28)</f>
        <v>64075656.880000003</v>
      </c>
      <c r="H19" s="6">
        <f>H20+H21+H22+H23+H24+H25+H26+H27+H28</f>
        <v>37250674.11999999</v>
      </c>
      <c r="I19" s="25"/>
      <c r="J19" s="25"/>
      <c r="K19" s="25"/>
      <c r="L19" s="25"/>
    </row>
    <row r="20" spans="1:12" x14ac:dyDescent="0.25">
      <c r="A20" s="9"/>
      <c r="B20" s="10" t="s">
        <v>23</v>
      </c>
      <c r="C20" s="6">
        <v>8812577.6600000001</v>
      </c>
      <c r="D20" s="7">
        <v>2787116.2600000016</v>
      </c>
      <c r="E20" s="7">
        <f t="shared" si="1"/>
        <v>11599693.920000002</v>
      </c>
      <c r="F20" s="7">
        <v>5967904.9399999995</v>
      </c>
      <c r="G20" s="7">
        <v>5701930.96</v>
      </c>
      <c r="H20" s="7">
        <f t="shared" si="2"/>
        <v>5631788.9800000023</v>
      </c>
      <c r="I20" s="25"/>
      <c r="J20" s="25"/>
      <c r="K20" s="25"/>
      <c r="L20" s="25"/>
    </row>
    <row r="21" spans="1:12" x14ac:dyDescent="0.25">
      <c r="A21" s="9"/>
      <c r="B21" s="10" t="s">
        <v>24</v>
      </c>
      <c r="C21" s="6">
        <v>8621041.4700000007</v>
      </c>
      <c r="D21" s="7">
        <v>5299607.1899999995</v>
      </c>
      <c r="E21" s="7">
        <f t="shared" si="1"/>
        <v>13920648.66</v>
      </c>
      <c r="F21" s="7">
        <v>7910891.6100000003</v>
      </c>
      <c r="G21" s="7">
        <v>7724395.0300000003</v>
      </c>
      <c r="H21" s="7">
        <f t="shared" si="2"/>
        <v>6009757.0499999998</v>
      </c>
      <c r="I21" s="25"/>
      <c r="J21" s="27"/>
      <c r="K21" s="27"/>
      <c r="L21" s="25"/>
    </row>
    <row r="22" spans="1:12" x14ac:dyDescent="0.25">
      <c r="A22" s="9"/>
      <c r="B22" s="10" t="s">
        <v>25</v>
      </c>
      <c r="C22" s="6">
        <v>36666.300000000003</v>
      </c>
      <c r="D22" s="7">
        <v>-36666.299999999996</v>
      </c>
      <c r="E22" s="7">
        <f t="shared" si="1"/>
        <v>0</v>
      </c>
      <c r="F22" s="7">
        <v>0</v>
      </c>
      <c r="G22" s="7">
        <v>0</v>
      </c>
      <c r="H22" s="7">
        <f t="shared" si="2"/>
        <v>0</v>
      </c>
      <c r="I22" s="25"/>
      <c r="J22" s="27"/>
      <c r="K22" s="27"/>
      <c r="L22" s="25"/>
    </row>
    <row r="23" spans="1:12" x14ac:dyDescent="0.25">
      <c r="A23" s="9"/>
      <c r="B23" s="10" t="s">
        <v>26</v>
      </c>
      <c r="C23" s="6">
        <v>12654264.07</v>
      </c>
      <c r="D23" s="7">
        <v>19787728.669999987</v>
      </c>
      <c r="E23" s="7">
        <f t="shared" si="1"/>
        <v>32441992.739999987</v>
      </c>
      <c r="F23" s="7">
        <v>23947455.939999998</v>
      </c>
      <c r="G23" s="7">
        <v>23877513.059999999</v>
      </c>
      <c r="H23" s="7">
        <f t="shared" si="2"/>
        <v>8494536.7999999896</v>
      </c>
      <c r="I23" s="25"/>
      <c r="J23" s="27"/>
      <c r="K23" s="27"/>
      <c r="L23" s="27"/>
    </row>
    <row r="24" spans="1:12" x14ac:dyDescent="0.25">
      <c r="A24" s="9"/>
      <c r="B24" s="10" t="s">
        <v>27</v>
      </c>
      <c r="C24" s="6">
        <v>3064021.1</v>
      </c>
      <c r="D24" s="7">
        <v>1128020.9500000011</v>
      </c>
      <c r="E24" s="7">
        <f t="shared" si="1"/>
        <v>4192042.0500000012</v>
      </c>
      <c r="F24" s="7">
        <v>1790996.9200000002</v>
      </c>
      <c r="G24" s="7">
        <v>1714188.56</v>
      </c>
      <c r="H24" s="7">
        <f t="shared" si="2"/>
        <v>2401045.1300000008</v>
      </c>
      <c r="I24" s="25"/>
      <c r="J24" s="27"/>
      <c r="K24" s="27"/>
      <c r="L24" s="27"/>
    </row>
    <row r="25" spans="1:12" x14ac:dyDescent="0.25">
      <c r="A25" s="9"/>
      <c r="B25" s="10" t="s">
        <v>28</v>
      </c>
      <c r="C25" s="6">
        <v>14752750.859999999</v>
      </c>
      <c r="D25" s="7">
        <v>3715550.6899999976</v>
      </c>
      <c r="E25" s="7">
        <f t="shared" si="1"/>
        <v>18468301.549999997</v>
      </c>
      <c r="F25" s="7">
        <v>18174263.190000001</v>
      </c>
      <c r="G25" s="7">
        <v>17936291.100000001</v>
      </c>
      <c r="H25" s="7">
        <f t="shared" si="2"/>
        <v>294038.35999999568</v>
      </c>
      <c r="I25" s="25"/>
      <c r="J25" s="25"/>
      <c r="K25" s="25"/>
      <c r="L25" s="25"/>
    </row>
    <row r="26" spans="1:12" x14ac:dyDescent="0.25">
      <c r="A26" s="9"/>
      <c r="B26" s="10" t="s">
        <v>29</v>
      </c>
      <c r="C26" s="6">
        <v>4756609.6399999997</v>
      </c>
      <c r="D26" s="7">
        <v>-1068166.6500000004</v>
      </c>
      <c r="E26" s="7">
        <f t="shared" si="1"/>
        <v>3688442.9899999993</v>
      </c>
      <c r="F26" s="7">
        <v>1276308.99</v>
      </c>
      <c r="G26" s="7">
        <v>1269114.3899999999</v>
      </c>
      <c r="H26" s="7">
        <f t="shared" si="2"/>
        <v>2412133.9999999991</v>
      </c>
      <c r="I26" s="25"/>
      <c r="J26" s="25"/>
      <c r="K26" s="25"/>
      <c r="L26" s="27"/>
    </row>
    <row r="27" spans="1:12" x14ac:dyDescent="0.25">
      <c r="A27" s="9"/>
      <c r="B27" s="10" t="s">
        <v>30</v>
      </c>
      <c r="C27" s="6">
        <v>67975.899999999994</v>
      </c>
      <c r="D27" s="7">
        <v>112900.2</v>
      </c>
      <c r="E27" s="7">
        <f t="shared" si="1"/>
        <v>180876.09999999998</v>
      </c>
      <c r="F27" s="7">
        <v>13382.1</v>
      </c>
      <c r="G27" s="7">
        <v>13382.1</v>
      </c>
      <c r="H27" s="7">
        <f t="shared" si="2"/>
        <v>167493.99999999997</v>
      </c>
      <c r="I27" s="25"/>
      <c r="J27" s="25"/>
      <c r="K27" s="25"/>
      <c r="L27" s="25"/>
    </row>
    <row r="28" spans="1:12" x14ac:dyDescent="0.25">
      <c r="A28" s="9"/>
      <c r="B28" s="10" t="s">
        <v>31</v>
      </c>
      <c r="C28" s="6">
        <v>15726762.970000001</v>
      </c>
      <c r="D28" s="7">
        <v>2870117.6700000018</v>
      </c>
      <c r="E28" s="7">
        <f t="shared" si="1"/>
        <v>18596880.640000001</v>
      </c>
      <c r="F28" s="7">
        <v>6757000.8399999999</v>
      </c>
      <c r="G28" s="7">
        <v>5838841.6799999997</v>
      </c>
      <c r="H28" s="7">
        <f t="shared" si="2"/>
        <v>11839879.800000001</v>
      </c>
      <c r="I28" s="25"/>
      <c r="J28" s="25"/>
      <c r="K28" s="25"/>
      <c r="L28" s="25"/>
    </row>
    <row r="29" spans="1:12" x14ac:dyDescent="0.25">
      <c r="A29" s="29" t="s">
        <v>32</v>
      </c>
      <c r="B29" s="30"/>
      <c r="C29" s="6">
        <f t="shared" ref="C29:H29" si="3">SUM(C30:C38)</f>
        <v>258133305.47999999</v>
      </c>
      <c r="D29" s="7">
        <f t="shared" si="3"/>
        <v>94353512.86999996</v>
      </c>
      <c r="E29" s="7">
        <f t="shared" si="3"/>
        <v>352486818.35000008</v>
      </c>
      <c r="F29" s="6">
        <f t="shared" si="3"/>
        <v>256999568.78999999</v>
      </c>
      <c r="G29" s="7">
        <f t="shared" si="3"/>
        <v>175069011.62000003</v>
      </c>
      <c r="H29" s="6">
        <f t="shared" si="3"/>
        <v>95487249.559999987</v>
      </c>
      <c r="I29" s="25"/>
      <c r="J29" s="25"/>
      <c r="K29" s="25"/>
      <c r="L29" s="25"/>
    </row>
    <row r="30" spans="1:12" x14ac:dyDescent="0.25">
      <c r="A30" s="9"/>
      <c r="B30" s="10" t="s">
        <v>33</v>
      </c>
      <c r="C30" s="6">
        <v>88580795.260000005</v>
      </c>
      <c r="D30" s="7">
        <v>24882594.079999998</v>
      </c>
      <c r="E30" s="7">
        <f t="shared" si="1"/>
        <v>113463389.34</v>
      </c>
      <c r="F30" s="7">
        <v>102500099.97999999</v>
      </c>
      <c r="G30" s="7">
        <v>28213661.350000001</v>
      </c>
      <c r="H30" s="7">
        <f t="shared" si="2"/>
        <v>10963289.360000014</v>
      </c>
      <c r="I30" s="25"/>
      <c r="J30" s="25"/>
      <c r="K30" s="25"/>
      <c r="L30" s="25"/>
    </row>
    <row r="31" spans="1:12" x14ac:dyDescent="0.25">
      <c r="A31" s="9"/>
      <c r="B31" s="10" t="s">
        <v>34</v>
      </c>
      <c r="C31" s="6">
        <v>14224725.77</v>
      </c>
      <c r="D31" s="7">
        <v>-1340372.9399999976</v>
      </c>
      <c r="E31" s="7">
        <f t="shared" si="1"/>
        <v>12884352.830000002</v>
      </c>
      <c r="F31" s="7">
        <v>5149258.7</v>
      </c>
      <c r="G31" s="7">
        <v>4957985.49</v>
      </c>
      <c r="H31" s="7">
        <f t="shared" si="2"/>
        <v>7735094.1300000018</v>
      </c>
      <c r="I31" s="25"/>
      <c r="J31" s="25"/>
      <c r="K31" s="25"/>
      <c r="L31" s="25"/>
    </row>
    <row r="32" spans="1:12" x14ac:dyDescent="0.25">
      <c r="A32" s="9"/>
      <c r="B32" s="10" t="s">
        <v>35</v>
      </c>
      <c r="C32" s="6">
        <v>22425534.09</v>
      </c>
      <c r="D32" s="7">
        <v>17345067.169999987</v>
      </c>
      <c r="E32" s="7">
        <f t="shared" si="1"/>
        <v>39770601.25999999</v>
      </c>
      <c r="F32" s="7">
        <v>10706654.549999999</v>
      </c>
      <c r="G32" s="7">
        <v>10546569.1</v>
      </c>
      <c r="H32" s="7">
        <f t="shared" si="2"/>
        <v>29063946.709999993</v>
      </c>
      <c r="I32" s="25"/>
      <c r="J32" s="25"/>
      <c r="K32" s="25"/>
      <c r="L32" s="25"/>
    </row>
    <row r="33" spans="1:12" x14ac:dyDescent="0.25">
      <c r="A33" s="9"/>
      <c r="B33" s="10" t="s">
        <v>36</v>
      </c>
      <c r="C33" s="6">
        <v>28150533.98</v>
      </c>
      <c r="D33" s="7">
        <v>-5270703.6400000006</v>
      </c>
      <c r="E33" s="7">
        <f t="shared" si="1"/>
        <v>22879830.34</v>
      </c>
      <c r="F33" s="7">
        <v>22634100.039999999</v>
      </c>
      <c r="G33" s="7">
        <v>22634100.039999999</v>
      </c>
      <c r="H33" s="7">
        <f t="shared" si="2"/>
        <v>245730.30000000075</v>
      </c>
      <c r="I33" s="24"/>
      <c r="J33" s="25"/>
      <c r="K33" s="25"/>
      <c r="L33" s="25"/>
    </row>
    <row r="34" spans="1:12" x14ac:dyDescent="0.25">
      <c r="A34" s="9"/>
      <c r="B34" s="10" t="s">
        <v>37</v>
      </c>
      <c r="C34" s="6">
        <v>41540847.390000001</v>
      </c>
      <c r="D34" s="7">
        <v>42748379.959999979</v>
      </c>
      <c r="E34" s="7">
        <f t="shared" si="1"/>
        <v>84289227.349999979</v>
      </c>
      <c r="F34" s="7">
        <v>45467126.219999999</v>
      </c>
      <c r="G34" s="7">
        <v>39510406.130000003</v>
      </c>
      <c r="H34" s="7">
        <f t="shared" si="2"/>
        <v>38822101.12999998</v>
      </c>
      <c r="I34" s="24"/>
      <c r="J34" s="25"/>
      <c r="K34" s="25"/>
      <c r="L34" s="25"/>
    </row>
    <row r="35" spans="1:12" x14ac:dyDescent="0.25">
      <c r="A35" s="9"/>
      <c r="B35" s="10" t="s">
        <v>38</v>
      </c>
      <c r="C35" s="6">
        <v>24506889.91</v>
      </c>
      <c r="D35" s="7">
        <v>32805151.810000002</v>
      </c>
      <c r="E35" s="7">
        <f t="shared" si="1"/>
        <v>57312041.719999999</v>
      </c>
      <c r="F35" s="7">
        <v>50179089.409999996</v>
      </c>
      <c r="G35" s="7">
        <v>48915017.109999999</v>
      </c>
      <c r="H35" s="7">
        <f t="shared" si="2"/>
        <v>7132952.3100000024</v>
      </c>
      <c r="I35" s="24"/>
      <c r="J35" s="25"/>
      <c r="K35" s="25"/>
      <c r="L35" s="25"/>
    </row>
    <row r="36" spans="1:12" x14ac:dyDescent="0.25">
      <c r="A36" s="9"/>
      <c r="B36" s="10" t="s">
        <v>39</v>
      </c>
      <c r="C36" s="6">
        <v>4342197.95</v>
      </c>
      <c r="D36" s="7">
        <v>-3634598.34</v>
      </c>
      <c r="E36" s="7">
        <f t="shared" si="1"/>
        <v>707599.61000000034</v>
      </c>
      <c r="F36" s="7">
        <v>707599.61</v>
      </c>
      <c r="G36" s="7">
        <v>707255.61</v>
      </c>
      <c r="H36" s="7">
        <f t="shared" si="2"/>
        <v>0</v>
      </c>
      <c r="I36" s="25"/>
      <c r="J36" s="25"/>
      <c r="K36" s="25"/>
      <c r="L36" s="25"/>
    </row>
    <row r="37" spans="1:12" x14ac:dyDescent="0.25">
      <c r="A37" s="9"/>
      <c r="B37" s="10" t="s">
        <v>40</v>
      </c>
      <c r="C37" s="6">
        <v>14328040.67</v>
      </c>
      <c r="D37" s="7">
        <v>-4569926.3700000048</v>
      </c>
      <c r="E37" s="7">
        <f t="shared" si="1"/>
        <v>9758114.2999999952</v>
      </c>
      <c r="F37" s="7">
        <v>8280398.8399999999</v>
      </c>
      <c r="G37" s="7">
        <v>8232915.0099999998</v>
      </c>
      <c r="H37" s="7">
        <f t="shared" si="2"/>
        <v>1477715.4599999953</v>
      </c>
      <c r="I37" s="25"/>
      <c r="J37" s="25"/>
      <c r="K37" s="25"/>
      <c r="L37" s="25"/>
    </row>
    <row r="38" spans="1:12" x14ac:dyDescent="0.25">
      <c r="A38" s="9"/>
      <c r="B38" s="10" t="s">
        <v>41</v>
      </c>
      <c r="C38" s="6">
        <v>20033740.460000001</v>
      </c>
      <c r="D38" s="7">
        <v>-8612078.8599999994</v>
      </c>
      <c r="E38" s="7">
        <f t="shared" si="1"/>
        <v>11421661.600000001</v>
      </c>
      <c r="F38" s="7">
        <v>11375241.439999999</v>
      </c>
      <c r="G38" s="7">
        <v>11351101.779999999</v>
      </c>
      <c r="H38" s="7">
        <f t="shared" si="2"/>
        <v>46420.160000002012</v>
      </c>
      <c r="I38" s="25"/>
      <c r="J38" s="25"/>
      <c r="K38" s="25"/>
      <c r="L38" s="25"/>
    </row>
    <row r="39" spans="1:12" x14ac:dyDescent="0.25">
      <c r="A39" s="29" t="s">
        <v>42</v>
      </c>
      <c r="B39" s="30"/>
      <c r="C39" s="6">
        <f t="shared" ref="C39:H39" si="4">SUM(C40:C48)</f>
        <v>334400700.66000003</v>
      </c>
      <c r="D39" s="7">
        <f t="shared" si="4"/>
        <v>206079674.34000006</v>
      </c>
      <c r="E39" s="7">
        <f t="shared" si="4"/>
        <v>540480375</v>
      </c>
      <c r="F39" s="6">
        <f t="shared" si="4"/>
        <v>398005774.42999995</v>
      </c>
      <c r="G39" s="7">
        <f t="shared" si="4"/>
        <v>392937127.45999998</v>
      </c>
      <c r="H39" s="6">
        <f t="shared" si="4"/>
        <v>142474600.57000002</v>
      </c>
    </row>
    <row r="40" spans="1:12" x14ac:dyDescent="0.25">
      <c r="A40" s="9"/>
      <c r="B40" s="10" t="s">
        <v>43</v>
      </c>
      <c r="C40" s="6">
        <v>209832000.02000001</v>
      </c>
      <c r="D40" s="7">
        <v>24338254.549999997</v>
      </c>
      <c r="E40" s="7">
        <f t="shared" si="1"/>
        <v>234170254.56999999</v>
      </c>
      <c r="F40" s="7">
        <v>234170254.56999999</v>
      </c>
      <c r="G40" s="7">
        <v>234170254.56999999</v>
      </c>
      <c r="H40" s="7">
        <f t="shared" si="2"/>
        <v>0</v>
      </c>
    </row>
    <row r="41" spans="1:12" x14ac:dyDescent="0.25">
      <c r="A41" s="9"/>
      <c r="B41" s="10" t="s">
        <v>44</v>
      </c>
      <c r="C41" s="6">
        <v>0</v>
      </c>
      <c r="D41" s="7">
        <v>0</v>
      </c>
      <c r="E41" s="7">
        <f t="shared" si="1"/>
        <v>0</v>
      </c>
      <c r="F41" s="7">
        <v>0</v>
      </c>
      <c r="G41" s="7">
        <v>0</v>
      </c>
      <c r="H41" s="7">
        <f t="shared" si="2"/>
        <v>0</v>
      </c>
    </row>
    <row r="42" spans="1:12" x14ac:dyDescent="0.25">
      <c r="A42" s="9"/>
      <c r="B42" s="10" t="s">
        <v>45</v>
      </c>
      <c r="C42" s="6">
        <v>0</v>
      </c>
      <c r="D42" s="7">
        <v>0</v>
      </c>
      <c r="E42" s="7">
        <f t="shared" si="1"/>
        <v>0</v>
      </c>
      <c r="F42" s="7">
        <v>0</v>
      </c>
      <c r="G42" s="7">
        <v>0</v>
      </c>
      <c r="H42" s="7">
        <f t="shared" si="2"/>
        <v>0</v>
      </c>
    </row>
    <row r="43" spans="1:12" x14ac:dyDescent="0.25">
      <c r="A43" s="9"/>
      <c r="B43" s="10" t="s">
        <v>46</v>
      </c>
      <c r="C43" s="6">
        <v>63258198.32</v>
      </c>
      <c r="D43" s="7">
        <v>160314371.97000003</v>
      </c>
      <c r="E43" s="7">
        <f t="shared" si="1"/>
        <v>223572570.29000002</v>
      </c>
      <c r="F43" s="7">
        <v>104672028.2</v>
      </c>
      <c r="G43" s="7">
        <v>99953381.230000004</v>
      </c>
      <c r="H43" s="7">
        <f t="shared" si="2"/>
        <v>118900542.09000002</v>
      </c>
    </row>
    <row r="44" spans="1:12" x14ac:dyDescent="0.25">
      <c r="A44" s="9"/>
      <c r="B44" s="10" t="s">
        <v>47</v>
      </c>
      <c r="C44" s="6">
        <v>9921269.4600000009</v>
      </c>
      <c r="D44" s="7">
        <v>-123172.53999999911</v>
      </c>
      <c r="E44" s="7">
        <f t="shared" si="1"/>
        <v>9798096.9200000018</v>
      </c>
      <c r="F44" s="7">
        <v>6940167.6299999999</v>
      </c>
      <c r="G44" s="7">
        <v>6940167.6299999999</v>
      </c>
      <c r="H44" s="7">
        <f t="shared" si="2"/>
        <v>2857929.2900000019</v>
      </c>
    </row>
    <row r="45" spans="1:12" x14ac:dyDescent="0.25">
      <c r="A45" s="9"/>
      <c r="B45" s="10" t="s">
        <v>48</v>
      </c>
      <c r="C45" s="6">
        <v>25608199.359999999</v>
      </c>
      <c r="D45" s="7">
        <v>1026142.3399999999</v>
      </c>
      <c r="E45" s="7">
        <f t="shared" si="1"/>
        <v>26634341.699999999</v>
      </c>
      <c r="F45" s="7">
        <v>5918212.5099999998</v>
      </c>
      <c r="G45" s="7">
        <v>5568212.5099999998</v>
      </c>
      <c r="H45" s="7">
        <f t="shared" si="2"/>
        <v>20716129.189999998</v>
      </c>
    </row>
    <row r="46" spans="1:12" x14ac:dyDescent="0.25">
      <c r="A46" s="9"/>
      <c r="B46" s="10" t="s">
        <v>49</v>
      </c>
      <c r="C46" s="6">
        <v>25781033.5</v>
      </c>
      <c r="D46" s="7">
        <v>20524078.020000003</v>
      </c>
      <c r="E46" s="7">
        <f t="shared" si="1"/>
        <v>46305111.520000003</v>
      </c>
      <c r="F46" s="7">
        <v>46305111.520000003</v>
      </c>
      <c r="G46" s="7">
        <v>46305111.520000003</v>
      </c>
      <c r="H46" s="7">
        <f t="shared" si="2"/>
        <v>0</v>
      </c>
    </row>
    <row r="47" spans="1:12" x14ac:dyDescent="0.25">
      <c r="A47" s="9"/>
      <c r="B47" s="10" t="s">
        <v>50</v>
      </c>
      <c r="C47" s="6">
        <v>0</v>
      </c>
      <c r="D47" s="7">
        <v>0</v>
      </c>
      <c r="E47" s="7">
        <f t="shared" si="1"/>
        <v>0</v>
      </c>
      <c r="F47" s="7">
        <v>0</v>
      </c>
      <c r="G47" s="7">
        <v>0</v>
      </c>
      <c r="H47" s="7">
        <f t="shared" si="2"/>
        <v>0</v>
      </c>
    </row>
    <row r="48" spans="1:12" x14ac:dyDescent="0.25">
      <c r="A48" s="9"/>
      <c r="B48" s="10" t="s">
        <v>51</v>
      </c>
      <c r="C48" s="6">
        <v>0</v>
      </c>
      <c r="D48" s="7">
        <v>0</v>
      </c>
      <c r="E48" s="7">
        <f t="shared" si="1"/>
        <v>0</v>
      </c>
      <c r="F48" s="7">
        <v>0</v>
      </c>
      <c r="G48" s="7">
        <v>0</v>
      </c>
      <c r="H48" s="7">
        <f t="shared" si="2"/>
        <v>0</v>
      </c>
    </row>
    <row r="49" spans="1:8" x14ac:dyDescent="0.25">
      <c r="A49" s="29" t="s">
        <v>52</v>
      </c>
      <c r="B49" s="30"/>
      <c r="C49" s="6">
        <f t="shared" ref="C49:H49" si="5">SUM(C50:C58)</f>
        <v>13852764.859999999</v>
      </c>
      <c r="D49" s="7">
        <f t="shared" si="5"/>
        <v>106165772.96999998</v>
      </c>
      <c r="E49" s="7">
        <f t="shared" si="5"/>
        <v>120018537.83</v>
      </c>
      <c r="F49" s="6">
        <f t="shared" si="5"/>
        <v>106623185.27</v>
      </c>
      <c r="G49" s="7">
        <f t="shared" si="5"/>
        <v>55181596.530000001</v>
      </c>
      <c r="H49" s="6">
        <f t="shared" si="5"/>
        <v>13395352.559999999</v>
      </c>
    </row>
    <row r="50" spans="1:8" x14ac:dyDescent="0.25">
      <c r="A50" s="9"/>
      <c r="B50" s="10" t="s">
        <v>53</v>
      </c>
      <c r="C50" s="6">
        <v>2667764.84</v>
      </c>
      <c r="D50" s="7">
        <v>21102586.629999999</v>
      </c>
      <c r="E50" s="7">
        <f t="shared" si="1"/>
        <v>23770351.469999999</v>
      </c>
      <c r="F50" s="7">
        <v>23416306.389999997</v>
      </c>
      <c r="G50" s="6">
        <v>23300575.649999999</v>
      </c>
      <c r="H50" s="7">
        <f t="shared" si="2"/>
        <v>354045.08000000194</v>
      </c>
    </row>
    <row r="51" spans="1:8" x14ac:dyDescent="0.25">
      <c r="A51" s="9"/>
      <c r="B51" s="10" t="s">
        <v>54</v>
      </c>
      <c r="C51" s="6">
        <v>135000</v>
      </c>
      <c r="D51" s="7">
        <v>20639511.920000002</v>
      </c>
      <c r="E51" s="7">
        <f t="shared" si="1"/>
        <v>20774511.920000002</v>
      </c>
      <c r="F51" s="7">
        <v>20774511.920000002</v>
      </c>
      <c r="G51" s="6">
        <v>34083.120000000003</v>
      </c>
      <c r="H51" s="7">
        <f t="shared" si="2"/>
        <v>0</v>
      </c>
    </row>
    <row r="52" spans="1:8" x14ac:dyDescent="0.25">
      <c r="A52" s="9"/>
      <c r="B52" s="10" t="s">
        <v>55</v>
      </c>
      <c r="C52" s="6">
        <v>0</v>
      </c>
      <c r="D52" s="7">
        <v>0</v>
      </c>
      <c r="E52" s="7">
        <f t="shared" si="1"/>
        <v>0</v>
      </c>
      <c r="F52" s="7">
        <v>0</v>
      </c>
      <c r="G52" s="6">
        <v>0</v>
      </c>
      <c r="H52" s="7">
        <f t="shared" si="2"/>
        <v>0</v>
      </c>
    </row>
    <row r="53" spans="1:8" x14ac:dyDescent="0.25">
      <c r="A53" s="9"/>
      <c r="B53" s="10" t="s">
        <v>56</v>
      </c>
      <c r="C53" s="6">
        <v>10560000</v>
      </c>
      <c r="D53" s="7">
        <v>10916282.289999999</v>
      </c>
      <c r="E53" s="7">
        <f t="shared" si="1"/>
        <v>21476282.289999999</v>
      </c>
      <c r="F53" s="7">
        <v>17479246.689999998</v>
      </c>
      <c r="G53" s="6">
        <v>4384197.49</v>
      </c>
      <c r="H53" s="7">
        <f t="shared" si="2"/>
        <v>3997035.6000000015</v>
      </c>
    </row>
    <row r="54" spans="1:8" x14ac:dyDescent="0.25">
      <c r="A54" s="9"/>
      <c r="B54" s="10" t="s">
        <v>57</v>
      </c>
      <c r="C54" s="6">
        <v>0</v>
      </c>
      <c r="D54" s="7">
        <v>1253000</v>
      </c>
      <c r="E54" s="7">
        <f t="shared" si="1"/>
        <v>1253000</v>
      </c>
      <c r="F54" s="7">
        <v>1253000</v>
      </c>
      <c r="G54" s="6">
        <v>1253000</v>
      </c>
      <c r="H54" s="7">
        <f t="shared" si="2"/>
        <v>0</v>
      </c>
    </row>
    <row r="55" spans="1:8" x14ac:dyDescent="0.25">
      <c r="A55" s="9"/>
      <c r="B55" s="10" t="s">
        <v>58</v>
      </c>
      <c r="C55" s="6">
        <v>390000</v>
      </c>
      <c r="D55" s="7">
        <v>41499910.549999997</v>
      </c>
      <c r="E55" s="7">
        <f t="shared" si="1"/>
        <v>41889910.549999997</v>
      </c>
      <c r="F55" s="7">
        <v>32845638.670000002</v>
      </c>
      <c r="G55" s="6">
        <v>15355258.67</v>
      </c>
      <c r="H55" s="7">
        <f t="shared" si="2"/>
        <v>9044271.8799999952</v>
      </c>
    </row>
    <row r="56" spans="1:8" x14ac:dyDescent="0.25">
      <c r="A56" s="9"/>
      <c r="B56" s="10" t="s">
        <v>59</v>
      </c>
      <c r="C56" s="6">
        <v>100000.02</v>
      </c>
      <c r="D56" s="7">
        <v>-100000.02000000002</v>
      </c>
      <c r="E56" s="7">
        <f t="shared" si="1"/>
        <v>0</v>
      </c>
      <c r="F56" s="7">
        <v>0</v>
      </c>
      <c r="G56" s="6">
        <v>0</v>
      </c>
      <c r="H56" s="7">
        <f t="shared" si="2"/>
        <v>0</v>
      </c>
    </row>
    <row r="57" spans="1:8" x14ac:dyDescent="0.25">
      <c r="A57" s="9"/>
      <c r="B57" s="10" t="s">
        <v>60</v>
      </c>
      <c r="C57" s="6">
        <v>0</v>
      </c>
      <c r="D57" s="7">
        <v>0</v>
      </c>
      <c r="E57" s="7">
        <f t="shared" si="1"/>
        <v>0</v>
      </c>
      <c r="F57" s="7">
        <v>0</v>
      </c>
      <c r="G57" s="6">
        <v>0</v>
      </c>
      <c r="H57" s="7">
        <f t="shared" si="2"/>
        <v>0</v>
      </c>
    </row>
    <row r="58" spans="1:8" x14ac:dyDescent="0.25">
      <c r="A58" s="9"/>
      <c r="B58" s="10" t="s">
        <v>61</v>
      </c>
      <c r="C58" s="6">
        <v>0</v>
      </c>
      <c r="D58" s="7">
        <v>10854481.6</v>
      </c>
      <c r="E58" s="7">
        <f t="shared" si="1"/>
        <v>10854481.6</v>
      </c>
      <c r="F58" s="7">
        <v>10854481.6</v>
      </c>
      <c r="G58" s="6">
        <v>10854481.6</v>
      </c>
      <c r="H58" s="7">
        <f t="shared" si="2"/>
        <v>0</v>
      </c>
    </row>
    <row r="59" spans="1:8" x14ac:dyDescent="0.25">
      <c r="A59" s="29" t="s">
        <v>62</v>
      </c>
      <c r="B59" s="30"/>
      <c r="C59" s="6">
        <f t="shared" ref="C59:H59" si="6">SUM(C60:C62)</f>
        <v>182316234</v>
      </c>
      <c r="D59" s="7">
        <f t="shared" si="6"/>
        <v>147044422.67000002</v>
      </c>
      <c r="E59" s="7">
        <f t="shared" si="6"/>
        <v>329360656.67000002</v>
      </c>
      <c r="F59" s="6">
        <f t="shared" si="6"/>
        <v>50812027.129999995</v>
      </c>
      <c r="G59" s="7">
        <f t="shared" si="6"/>
        <v>31529888.240000002</v>
      </c>
      <c r="H59" s="6">
        <f t="shared" si="6"/>
        <v>278548629.54000008</v>
      </c>
    </row>
    <row r="60" spans="1:8" x14ac:dyDescent="0.25">
      <c r="A60" s="9"/>
      <c r="B60" s="10" t="s">
        <v>63</v>
      </c>
      <c r="C60" s="6">
        <v>117028484</v>
      </c>
      <c r="D60" s="7">
        <v>116237986.27000004</v>
      </c>
      <c r="E60" s="7">
        <f t="shared" ref="E60:E83" si="7">C60+D60</f>
        <v>233266470.27000004</v>
      </c>
      <c r="F60" s="7">
        <v>47410465.789999999</v>
      </c>
      <c r="G60" s="6">
        <v>30037668.23</v>
      </c>
      <c r="H60" s="7">
        <f t="shared" si="2"/>
        <v>185856004.48000005</v>
      </c>
    </row>
    <row r="61" spans="1:8" x14ac:dyDescent="0.25">
      <c r="A61" s="9"/>
      <c r="B61" s="10" t="s">
        <v>64</v>
      </c>
      <c r="C61" s="6">
        <v>0</v>
      </c>
      <c r="D61" s="7">
        <v>15151931.890000001</v>
      </c>
      <c r="E61" s="7">
        <f t="shared" si="7"/>
        <v>15151931.890000001</v>
      </c>
      <c r="F61" s="7">
        <v>3401561.34</v>
      </c>
      <c r="G61" s="6">
        <v>1492220.01</v>
      </c>
      <c r="H61" s="7">
        <f t="shared" si="2"/>
        <v>11750370.550000001</v>
      </c>
    </row>
    <row r="62" spans="1:8" x14ac:dyDescent="0.25">
      <c r="A62" s="9"/>
      <c r="B62" s="10" t="s">
        <v>65</v>
      </c>
      <c r="C62" s="6">
        <v>65287750</v>
      </c>
      <c r="D62" s="7">
        <v>15654504.50999999</v>
      </c>
      <c r="E62" s="7">
        <f t="shared" si="7"/>
        <v>80942254.50999999</v>
      </c>
      <c r="F62" s="7">
        <v>0</v>
      </c>
      <c r="G62" s="6">
        <v>0</v>
      </c>
      <c r="H62" s="7">
        <f t="shared" si="2"/>
        <v>80942254.50999999</v>
      </c>
    </row>
    <row r="63" spans="1:8" x14ac:dyDescent="0.25">
      <c r="A63" s="29" t="s">
        <v>66</v>
      </c>
      <c r="B63" s="30"/>
      <c r="C63" s="6">
        <f>SUM(C64:C71)</f>
        <v>0</v>
      </c>
      <c r="D63" s="7">
        <f>SUM(D64:D71)</f>
        <v>0</v>
      </c>
      <c r="E63" s="7">
        <f t="shared" si="7"/>
        <v>0</v>
      </c>
      <c r="F63" s="6">
        <f>SUM(F64:F71)</f>
        <v>0</v>
      </c>
      <c r="G63" s="7">
        <f>SUM(G64:G71)</f>
        <v>0</v>
      </c>
      <c r="H63" s="6">
        <f>SUM(H64:H71)</f>
        <v>0</v>
      </c>
    </row>
    <row r="64" spans="1:8" x14ac:dyDescent="0.25">
      <c r="A64" s="9"/>
      <c r="B64" s="10" t="s">
        <v>67</v>
      </c>
      <c r="C64" s="6">
        <v>0</v>
      </c>
      <c r="D64" s="7">
        <v>0</v>
      </c>
      <c r="E64" s="7">
        <f t="shared" si="7"/>
        <v>0</v>
      </c>
      <c r="F64" s="7">
        <v>0</v>
      </c>
      <c r="G64" s="7">
        <v>0</v>
      </c>
      <c r="H64" s="7">
        <v>0</v>
      </c>
    </row>
    <row r="65" spans="1:8" x14ac:dyDescent="0.25">
      <c r="A65" s="9"/>
      <c r="B65" s="10" t="s">
        <v>68</v>
      </c>
      <c r="C65" s="6">
        <v>0</v>
      </c>
      <c r="D65" s="7">
        <v>0</v>
      </c>
      <c r="E65" s="7">
        <f t="shared" si="7"/>
        <v>0</v>
      </c>
      <c r="F65" s="7">
        <v>0</v>
      </c>
      <c r="G65" s="7">
        <v>0</v>
      </c>
      <c r="H65" s="7">
        <v>0</v>
      </c>
    </row>
    <row r="66" spans="1:8" x14ac:dyDescent="0.25">
      <c r="A66" s="9"/>
      <c r="B66" s="10" t="s">
        <v>69</v>
      </c>
      <c r="C66" s="6">
        <v>0</v>
      </c>
      <c r="D66" s="7">
        <v>0</v>
      </c>
      <c r="E66" s="7">
        <f t="shared" si="7"/>
        <v>0</v>
      </c>
      <c r="F66" s="7">
        <v>0</v>
      </c>
      <c r="G66" s="7">
        <v>0</v>
      </c>
      <c r="H66" s="7">
        <v>0</v>
      </c>
    </row>
    <row r="67" spans="1:8" x14ac:dyDescent="0.25">
      <c r="A67" s="9"/>
      <c r="B67" s="10" t="s">
        <v>70</v>
      </c>
      <c r="C67" s="6">
        <v>0</v>
      </c>
      <c r="D67" s="7">
        <v>0</v>
      </c>
      <c r="E67" s="7">
        <f t="shared" si="7"/>
        <v>0</v>
      </c>
      <c r="F67" s="7">
        <v>0</v>
      </c>
      <c r="G67" s="7">
        <v>0</v>
      </c>
      <c r="H67" s="7">
        <v>0</v>
      </c>
    </row>
    <row r="68" spans="1:8" x14ac:dyDescent="0.25">
      <c r="A68" s="9"/>
      <c r="B68" s="10" t="s">
        <v>71</v>
      </c>
      <c r="C68" s="6">
        <v>0</v>
      </c>
      <c r="D68" s="7">
        <v>0</v>
      </c>
      <c r="E68" s="7">
        <f t="shared" si="7"/>
        <v>0</v>
      </c>
      <c r="F68" s="7">
        <v>0</v>
      </c>
      <c r="G68" s="7">
        <v>0</v>
      </c>
      <c r="H68" s="7">
        <v>0</v>
      </c>
    </row>
    <row r="69" spans="1:8" x14ac:dyDescent="0.25">
      <c r="A69" s="9"/>
      <c r="B69" s="10" t="s">
        <v>72</v>
      </c>
      <c r="C69" s="6">
        <v>0</v>
      </c>
      <c r="D69" s="7">
        <v>0</v>
      </c>
      <c r="E69" s="7">
        <f t="shared" si="7"/>
        <v>0</v>
      </c>
      <c r="F69" s="7">
        <v>0</v>
      </c>
      <c r="G69" s="7">
        <v>0</v>
      </c>
      <c r="H69" s="7">
        <v>0</v>
      </c>
    </row>
    <row r="70" spans="1:8" x14ac:dyDescent="0.25">
      <c r="A70" s="9"/>
      <c r="B70" s="10" t="s">
        <v>73</v>
      </c>
      <c r="C70" s="6">
        <v>0</v>
      </c>
      <c r="D70" s="7">
        <v>0</v>
      </c>
      <c r="E70" s="7">
        <f t="shared" si="7"/>
        <v>0</v>
      </c>
      <c r="F70" s="7">
        <v>0</v>
      </c>
      <c r="G70" s="7">
        <v>0</v>
      </c>
      <c r="H70" s="7">
        <v>0</v>
      </c>
    </row>
    <row r="71" spans="1:8" x14ac:dyDescent="0.25">
      <c r="A71" s="9"/>
      <c r="B71" s="10" t="s">
        <v>74</v>
      </c>
      <c r="C71" s="6">
        <v>0</v>
      </c>
      <c r="D71" s="7">
        <v>0</v>
      </c>
      <c r="E71" s="7">
        <f t="shared" si="7"/>
        <v>0</v>
      </c>
      <c r="F71" s="7">
        <v>0</v>
      </c>
      <c r="G71" s="7">
        <v>0</v>
      </c>
      <c r="H71" s="7">
        <v>0</v>
      </c>
    </row>
    <row r="72" spans="1:8" x14ac:dyDescent="0.25">
      <c r="A72" s="29" t="s">
        <v>75</v>
      </c>
      <c r="B72" s="30"/>
      <c r="C72" s="6">
        <f>C73+C74+C75</f>
        <v>0</v>
      </c>
      <c r="D72" s="7">
        <f>D73+D74+D75</f>
        <v>0</v>
      </c>
      <c r="E72" s="7">
        <f>E73+E74+E75</f>
        <v>0</v>
      </c>
      <c r="F72" s="6">
        <f>F73+F74+F75</f>
        <v>0</v>
      </c>
      <c r="G72" s="7">
        <v>0</v>
      </c>
      <c r="H72" s="6">
        <f>H73+H74+H75</f>
        <v>0</v>
      </c>
    </row>
    <row r="73" spans="1:8" x14ac:dyDescent="0.25">
      <c r="A73" s="9"/>
      <c r="B73" s="10" t="s">
        <v>76</v>
      </c>
      <c r="C73" s="6">
        <v>0</v>
      </c>
      <c r="D73" s="7">
        <v>0</v>
      </c>
      <c r="E73" s="7">
        <f t="shared" si="7"/>
        <v>0</v>
      </c>
      <c r="F73" s="7">
        <v>0</v>
      </c>
      <c r="G73" s="7">
        <v>0</v>
      </c>
      <c r="H73" s="7">
        <v>0</v>
      </c>
    </row>
    <row r="74" spans="1:8" x14ac:dyDescent="0.25">
      <c r="A74" s="9"/>
      <c r="B74" s="10" t="s">
        <v>77</v>
      </c>
      <c r="C74" s="6">
        <v>0</v>
      </c>
      <c r="D74" s="7">
        <v>0</v>
      </c>
      <c r="E74" s="7">
        <f t="shared" si="7"/>
        <v>0</v>
      </c>
      <c r="F74" s="7">
        <v>0</v>
      </c>
      <c r="G74" s="7">
        <v>0</v>
      </c>
      <c r="H74" s="7">
        <v>0</v>
      </c>
    </row>
    <row r="75" spans="1:8" x14ac:dyDescent="0.25">
      <c r="A75" s="9"/>
      <c r="B75" s="10" t="s">
        <v>78</v>
      </c>
      <c r="C75" s="6">
        <v>0</v>
      </c>
      <c r="D75" s="7">
        <v>0</v>
      </c>
      <c r="E75" s="7">
        <f t="shared" si="7"/>
        <v>0</v>
      </c>
      <c r="F75" s="7">
        <v>0</v>
      </c>
      <c r="G75" s="7">
        <v>0</v>
      </c>
      <c r="H75" s="7">
        <v>0</v>
      </c>
    </row>
    <row r="76" spans="1:8" x14ac:dyDescent="0.25">
      <c r="A76" s="29" t="s">
        <v>79</v>
      </c>
      <c r="B76" s="30"/>
      <c r="C76" s="6">
        <f t="shared" ref="C76:H76" si="8">SUM(C77:C83)</f>
        <v>12040666.02</v>
      </c>
      <c r="D76" s="7">
        <f t="shared" si="8"/>
        <v>20320577.109999999</v>
      </c>
      <c r="E76" s="7">
        <f t="shared" si="8"/>
        <v>32361243.129999999</v>
      </c>
      <c r="F76" s="6">
        <f t="shared" si="8"/>
        <v>11240376.08</v>
      </c>
      <c r="G76" s="7">
        <f t="shared" si="8"/>
        <v>11240376.08</v>
      </c>
      <c r="H76" s="6">
        <f t="shared" si="8"/>
        <v>21120867.050000001</v>
      </c>
    </row>
    <row r="77" spans="1:8" x14ac:dyDescent="0.25">
      <c r="A77" s="9"/>
      <c r="B77" s="10" t="s">
        <v>80</v>
      </c>
      <c r="C77" s="6">
        <v>10326666</v>
      </c>
      <c r="D77" s="7">
        <v>20320577.109999999</v>
      </c>
      <c r="E77" s="7">
        <f t="shared" si="7"/>
        <v>30647243.109999999</v>
      </c>
      <c r="F77" s="7">
        <v>10266666</v>
      </c>
      <c r="G77" s="7">
        <v>10266666</v>
      </c>
      <c r="H77" s="7">
        <f>E77-F77</f>
        <v>20380577.109999999</v>
      </c>
    </row>
    <row r="78" spans="1:8" x14ac:dyDescent="0.25">
      <c r="A78" s="9"/>
      <c r="B78" s="10" t="s">
        <v>81</v>
      </c>
      <c r="C78" s="6">
        <v>1600000.02</v>
      </c>
      <c r="D78" s="7">
        <v>0</v>
      </c>
      <c r="E78" s="7">
        <f t="shared" si="7"/>
        <v>1600000.02</v>
      </c>
      <c r="F78" s="7">
        <v>973710.08</v>
      </c>
      <c r="G78" s="7">
        <v>973710.08</v>
      </c>
      <c r="H78" s="7">
        <f>E78-F78</f>
        <v>626289.94000000006</v>
      </c>
    </row>
    <row r="79" spans="1:8" x14ac:dyDescent="0.25">
      <c r="A79" s="9"/>
      <c r="B79" s="10" t="s">
        <v>82</v>
      </c>
      <c r="C79" s="6">
        <v>0</v>
      </c>
      <c r="D79" s="7">
        <v>0</v>
      </c>
      <c r="E79" s="7">
        <f t="shared" si="7"/>
        <v>0</v>
      </c>
      <c r="F79" s="7">
        <v>0</v>
      </c>
      <c r="G79" s="7">
        <v>0</v>
      </c>
      <c r="H79" s="7">
        <v>0</v>
      </c>
    </row>
    <row r="80" spans="1:8" x14ac:dyDescent="0.25">
      <c r="A80" s="9"/>
      <c r="B80" s="10" t="s">
        <v>83</v>
      </c>
      <c r="C80" s="6">
        <v>114000</v>
      </c>
      <c r="D80" s="7">
        <v>0</v>
      </c>
      <c r="E80" s="7">
        <f t="shared" si="7"/>
        <v>114000</v>
      </c>
      <c r="F80" s="7">
        <v>0</v>
      </c>
      <c r="G80" s="7">
        <v>0</v>
      </c>
      <c r="H80" s="7">
        <f>E80-F80</f>
        <v>114000</v>
      </c>
    </row>
    <row r="81" spans="1:8" x14ac:dyDescent="0.25">
      <c r="A81" s="9"/>
      <c r="B81" s="10" t="s">
        <v>84</v>
      </c>
      <c r="C81" s="6">
        <v>0</v>
      </c>
      <c r="D81" s="7">
        <v>0</v>
      </c>
      <c r="E81" s="7">
        <f t="shared" si="7"/>
        <v>0</v>
      </c>
      <c r="F81" s="7">
        <v>0</v>
      </c>
      <c r="G81" s="7">
        <v>0</v>
      </c>
      <c r="H81" s="7">
        <v>0</v>
      </c>
    </row>
    <row r="82" spans="1:8" x14ac:dyDescent="0.25">
      <c r="A82" s="9"/>
      <c r="B82" s="10" t="s">
        <v>85</v>
      </c>
      <c r="C82" s="6">
        <v>0</v>
      </c>
      <c r="D82" s="7">
        <v>0</v>
      </c>
      <c r="E82" s="7">
        <f t="shared" si="7"/>
        <v>0</v>
      </c>
      <c r="F82" s="7">
        <v>0</v>
      </c>
      <c r="G82" s="7">
        <v>0</v>
      </c>
      <c r="H82" s="7">
        <v>0</v>
      </c>
    </row>
    <row r="83" spans="1:8" x14ac:dyDescent="0.25">
      <c r="A83" s="9"/>
      <c r="B83" s="10" t="s">
        <v>86</v>
      </c>
      <c r="C83" s="6">
        <v>0</v>
      </c>
      <c r="D83" s="7">
        <v>0</v>
      </c>
      <c r="E83" s="7">
        <f t="shared" si="7"/>
        <v>0</v>
      </c>
      <c r="F83" s="7">
        <v>0</v>
      </c>
      <c r="G83" s="7">
        <v>0</v>
      </c>
      <c r="H83" s="7">
        <v>0</v>
      </c>
    </row>
    <row r="84" spans="1:8" ht="15.75" thickBot="1" x14ac:dyDescent="0.3">
      <c r="A84" s="36"/>
      <c r="B84" s="37"/>
      <c r="C84" s="11"/>
      <c r="D84" s="12"/>
      <c r="E84" s="12"/>
      <c r="F84" s="12"/>
      <c r="G84" s="12"/>
      <c r="H84" s="12"/>
    </row>
    <row r="85" spans="1:8" x14ac:dyDescent="0.25">
      <c r="A85" s="10"/>
      <c r="B85" s="10"/>
      <c r="C85" s="13"/>
      <c r="D85" s="13"/>
      <c r="E85" s="13"/>
      <c r="F85" s="13"/>
      <c r="G85" s="13"/>
      <c r="H85" s="13"/>
    </row>
    <row r="86" spans="1:8" x14ac:dyDescent="0.25">
      <c r="A86" s="10"/>
      <c r="B86" s="10"/>
      <c r="C86" s="13"/>
      <c r="D86" s="13"/>
      <c r="E86" s="13"/>
      <c r="F86" s="13"/>
      <c r="G86" s="13"/>
      <c r="H86" s="13"/>
    </row>
    <row r="87" spans="1:8" x14ac:dyDescent="0.25">
      <c r="A87" s="10"/>
      <c r="B87" s="10"/>
      <c r="C87" s="13"/>
      <c r="D87" s="13"/>
      <c r="E87" s="13"/>
      <c r="F87" s="13"/>
      <c r="G87" s="13"/>
      <c r="H87" s="13"/>
    </row>
    <row r="88" spans="1:8" x14ac:dyDescent="0.25">
      <c r="A88" s="10"/>
      <c r="B88" s="10"/>
      <c r="C88" s="13"/>
      <c r="D88" s="13"/>
      <c r="E88" s="13"/>
      <c r="F88" s="13"/>
      <c r="G88" s="13"/>
      <c r="H88" s="13"/>
    </row>
    <row r="89" spans="1:8" x14ac:dyDescent="0.25">
      <c r="A89" s="10"/>
      <c r="B89" s="10"/>
      <c r="C89" s="13"/>
      <c r="D89" s="13"/>
      <c r="E89" s="13"/>
      <c r="F89" s="13"/>
      <c r="G89" s="13"/>
      <c r="H89" s="13"/>
    </row>
    <row r="90" spans="1:8" x14ac:dyDescent="0.25">
      <c r="A90" s="10"/>
      <c r="B90" s="10"/>
      <c r="C90" s="13"/>
      <c r="D90" s="13"/>
      <c r="E90" s="13"/>
      <c r="F90" s="13"/>
      <c r="G90" s="13"/>
      <c r="H90" s="13"/>
    </row>
    <row r="91" spans="1:8" x14ac:dyDescent="0.25">
      <c r="A91" s="10"/>
      <c r="B91" s="10"/>
      <c r="C91" s="13"/>
      <c r="D91" s="13"/>
      <c r="E91" s="13"/>
      <c r="F91" s="13"/>
      <c r="G91" s="13"/>
      <c r="H91" s="13"/>
    </row>
    <row r="92" spans="1:8" x14ac:dyDescent="0.25">
      <c r="A92" s="10"/>
      <c r="B92" s="10"/>
      <c r="C92" s="13"/>
      <c r="D92" s="13"/>
      <c r="E92" s="13"/>
      <c r="F92" s="13"/>
      <c r="G92" s="13"/>
      <c r="H92" s="13"/>
    </row>
    <row r="93" spans="1:8" x14ac:dyDescent="0.25">
      <c r="A93" s="10"/>
      <c r="B93" s="10"/>
      <c r="C93" s="13"/>
      <c r="D93" s="13"/>
      <c r="E93" s="13"/>
      <c r="F93" s="13"/>
      <c r="G93" s="13"/>
      <c r="H93" s="13"/>
    </row>
    <row r="94" spans="1:8" x14ac:dyDescent="0.25">
      <c r="A94" s="10"/>
      <c r="B94" s="10"/>
      <c r="C94" s="13"/>
      <c r="D94" s="13"/>
      <c r="E94" s="13"/>
      <c r="F94" s="13"/>
      <c r="G94" s="13"/>
      <c r="H94" s="13"/>
    </row>
    <row r="95" spans="1:8" x14ac:dyDescent="0.25">
      <c r="A95" s="10"/>
      <c r="B95" s="10"/>
      <c r="C95" s="13"/>
      <c r="D95" s="13"/>
      <c r="E95" s="13"/>
      <c r="F95" s="13"/>
      <c r="G95" s="13"/>
      <c r="H95" s="13"/>
    </row>
    <row r="96" spans="1:8" x14ac:dyDescent="0.25">
      <c r="A96" s="10"/>
      <c r="B96" s="10"/>
      <c r="C96" s="13"/>
      <c r="D96" s="13"/>
      <c r="E96" s="13"/>
      <c r="F96" s="13"/>
      <c r="G96" s="13"/>
      <c r="H96" s="13"/>
    </row>
    <row r="97" spans="1:8" x14ac:dyDescent="0.25">
      <c r="A97" s="10"/>
      <c r="B97" s="10"/>
      <c r="C97" s="13"/>
      <c r="D97" s="13"/>
      <c r="E97" s="13"/>
      <c r="F97" s="13"/>
      <c r="G97" s="13"/>
      <c r="H97" s="13"/>
    </row>
    <row r="98" spans="1:8" x14ac:dyDescent="0.25">
      <c r="A98" s="10"/>
      <c r="B98" s="10"/>
      <c r="C98" s="13"/>
      <c r="D98" s="13"/>
      <c r="E98" s="13"/>
      <c r="F98" s="13"/>
      <c r="G98" s="13"/>
      <c r="H98" s="13"/>
    </row>
    <row r="99" spans="1:8" x14ac:dyDescent="0.25">
      <c r="A99" s="10"/>
      <c r="B99" s="10"/>
      <c r="C99" s="13"/>
      <c r="D99" s="13"/>
      <c r="E99" s="13"/>
      <c r="F99" s="13"/>
      <c r="G99" s="13"/>
      <c r="H99" s="13"/>
    </row>
    <row r="100" spans="1:8" x14ac:dyDescent="0.25">
      <c r="A100" s="10"/>
      <c r="B100" s="10"/>
      <c r="C100" s="13"/>
      <c r="D100" s="13"/>
      <c r="E100" s="13"/>
      <c r="F100" s="13"/>
      <c r="G100" s="13"/>
      <c r="H100" s="13"/>
    </row>
    <row r="101" spans="1:8" x14ac:dyDescent="0.25">
      <c r="A101" s="10"/>
      <c r="B101" s="10"/>
      <c r="C101" s="13"/>
      <c r="D101" s="13"/>
      <c r="E101" s="13"/>
      <c r="F101" s="13"/>
      <c r="G101" s="13"/>
      <c r="H101" s="13"/>
    </row>
    <row r="102" spans="1:8" x14ac:dyDescent="0.25">
      <c r="A102" s="10"/>
      <c r="B102" s="10"/>
      <c r="C102" s="13"/>
      <c r="D102" s="13"/>
      <c r="E102" s="13"/>
      <c r="F102" s="13"/>
      <c r="G102" s="13"/>
      <c r="H102" s="13"/>
    </row>
    <row r="103" spans="1:8" x14ac:dyDescent="0.25">
      <c r="A103" s="10"/>
      <c r="B103" s="10"/>
      <c r="C103" s="13"/>
      <c r="D103" s="13"/>
      <c r="E103" s="13"/>
      <c r="F103" s="13"/>
      <c r="G103" s="13"/>
      <c r="H103" s="13"/>
    </row>
    <row r="104" spans="1:8" ht="15.75" thickBot="1" x14ac:dyDescent="0.3">
      <c r="A104" s="10"/>
      <c r="B104" s="10"/>
      <c r="C104" s="13"/>
      <c r="D104" s="13"/>
      <c r="E104" s="13"/>
      <c r="F104" s="13"/>
      <c r="G104" s="13"/>
      <c r="H104" s="13"/>
    </row>
    <row r="105" spans="1:8" x14ac:dyDescent="0.25">
      <c r="A105" s="38"/>
      <c r="B105" s="39"/>
      <c r="C105" s="34">
        <f t="shared" ref="C105:H105" si="9">C107+C115+C125+C135+C145+C155+C159+C168+C172</f>
        <v>440951926.71000004</v>
      </c>
      <c r="D105" s="34">
        <f t="shared" si="9"/>
        <v>363088262.60000002</v>
      </c>
      <c r="E105" s="34">
        <f t="shared" si="9"/>
        <v>804040189.31000006</v>
      </c>
      <c r="F105" s="34">
        <f t="shared" si="9"/>
        <v>337144101.10000002</v>
      </c>
      <c r="G105" s="34">
        <f t="shared" si="9"/>
        <v>325637809.75999999</v>
      </c>
      <c r="H105" s="34">
        <f t="shared" si="9"/>
        <v>466896088.21000004</v>
      </c>
    </row>
    <row r="106" spans="1:8" x14ac:dyDescent="0.25">
      <c r="A106" s="31" t="s">
        <v>87</v>
      </c>
      <c r="B106" s="32"/>
      <c r="C106" s="35"/>
      <c r="D106" s="35"/>
      <c r="E106" s="35"/>
      <c r="F106" s="35"/>
      <c r="G106" s="35"/>
      <c r="H106" s="35"/>
    </row>
    <row r="107" spans="1:8" x14ac:dyDescent="0.25">
      <c r="A107" s="29" t="s">
        <v>14</v>
      </c>
      <c r="B107" s="30"/>
      <c r="C107" s="6">
        <f>SUM(C108:C114)</f>
        <v>0</v>
      </c>
      <c r="D107" s="6">
        <f>SUM(D108:D114)</f>
        <v>0</v>
      </c>
      <c r="E107" s="7">
        <f>C107+D107</f>
        <v>0</v>
      </c>
      <c r="F107" s="7">
        <f>SUM(F108:F114)</f>
        <v>0</v>
      </c>
      <c r="G107" s="7">
        <f>SUM(G108:G114)</f>
        <v>0</v>
      </c>
      <c r="H107" s="7">
        <f>SUM(H108:H114)</f>
        <v>0</v>
      </c>
    </row>
    <row r="108" spans="1:8" x14ac:dyDescent="0.25">
      <c r="A108" s="9"/>
      <c r="B108" s="10" t="s">
        <v>15</v>
      </c>
      <c r="C108" s="6">
        <v>0</v>
      </c>
      <c r="D108" s="7">
        <v>0</v>
      </c>
      <c r="E108" s="7">
        <f t="shared" ref="E108:E174" si="10">C108+D108</f>
        <v>0</v>
      </c>
      <c r="F108" s="7">
        <v>0</v>
      </c>
      <c r="G108" s="7">
        <v>0</v>
      </c>
      <c r="H108" s="7">
        <f>E108-F108</f>
        <v>0</v>
      </c>
    </row>
    <row r="109" spans="1:8" x14ac:dyDescent="0.25">
      <c r="A109" s="9"/>
      <c r="B109" s="10" t="s">
        <v>16</v>
      </c>
      <c r="C109" s="6">
        <v>0</v>
      </c>
      <c r="D109" s="7">
        <v>0</v>
      </c>
      <c r="E109" s="7">
        <f t="shared" si="10"/>
        <v>0</v>
      </c>
      <c r="F109" s="7">
        <v>0</v>
      </c>
      <c r="G109" s="7">
        <v>0</v>
      </c>
      <c r="H109" s="7">
        <f t="shared" ref="H109:H174" si="11">E109-F109</f>
        <v>0</v>
      </c>
    </row>
    <row r="110" spans="1:8" x14ac:dyDescent="0.25">
      <c r="A110" s="9"/>
      <c r="B110" s="10" t="s">
        <v>17</v>
      </c>
      <c r="C110" s="6">
        <v>0</v>
      </c>
      <c r="D110" s="7">
        <v>0</v>
      </c>
      <c r="E110" s="7">
        <f t="shared" si="10"/>
        <v>0</v>
      </c>
      <c r="F110" s="7">
        <v>0</v>
      </c>
      <c r="G110" s="7">
        <v>0</v>
      </c>
      <c r="H110" s="7">
        <f t="shared" si="11"/>
        <v>0</v>
      </c>
    </row>
    <row r="111" spans="1:8" x14ac:dyDescent="0.25">
      <c r="A111" s="9"/>
      <c r="B111" s="10" t="s">
        <v>18</v>
      </c>
      <c r="C111" s="6">
        <v>0</v>
      </c>
      <c r="D111" s="7">
        <v>0</v>
      </c>
      <c r="E111" s="7">
        <f t="shared" si="10"/>
        <v>0</v>
      </c>
      <c r="F111" s="7">
        <v>0</v>
      </c>
      <c r="G111" s="7">
        <v>0</v>
      </c>
      <c r="H111" s="7">
        <f t="shared" si="11"/>
        <v>0</v>
      </c>
    </row>
    <row r="112" spans="1:8" x14ac:dyDescent="0.25">
      <c r="A112" s="9"/>
      <c r="B112" s="10" t="s">
        <v>19</v>
      </c>
      <c r="C112" s="6">
        <v>0</v>
      </c>
      <c r="D112" s="7">
        <v>0</v>
      </c>
      <c r="E112" s="7">
        <f t="shared" si="10"/>
        <v>0</v>
      </c>
      <c r="F112" s="7">
        <v>0</v>
      </c>
      <c r="G112" s="7">
        <v>0</v>
      </c>
      <c r="H112" s="7">
        <f t="shared" si="11"/>
        <v>0</v>
      </c>
    </row>
    <row r="113" spans="1:9" x14ac:dyDescent="0.25">
      <c r="A113" s="9"/>
      <c r="B113" s="10" t="s">
        <v>20</v>
      </c>
      <c r="C113" s="6">
        <v>0</v>
      </c>
      <c r="D113" s="7">
        <v>0</v>
      </c>
      <c r="E113" s="7">
        <f t="shared" si="10"/>
        <v>0</v>
      </c>
      <c r="F113" s="7">
        <v>0</v>
      </c>
      <c r="G113" s="7">
        <v>0</v>
      </c>
      <c r="H113" s="7">
        <f t="shared" si="11"/>
        <v>0</v>
      </c>
    </row>
    <row r="114" spans="1:9" x14ac:dyDescent="0.25">
      <c r="A114" s="9"/>
      <c r="B114" s="10" t="s">
        <v>21</v>
      </c>
      <c r="C114" s="6">
        <v>0</v>
      </c>
      <c r="D114" s="7">
        <v>0</v>
      </c>
      <c r="E114" s="7">
        <f t="shared" si="10"/>
        <v>0</v>
      </c>
      <c r="F114" s="7">
        <v>0</v>
      </c>
      <c r="G114" s="7">
        <v>0</v>
      </c>
      <c r="H114" s="7">
        <f t="shared" si="11"/>
        <v>0</v>
      </c>
    </row>
    <row r="115" spans="1:9" x14ac:dyDescent="0.25">
      <c r="A115" s="29" t="s">
        <v>22</v>
      </c>
      <c r="B115" s="30"/>
      <c r="C115" s="6">
        <f t="shared" ref="C115:H115" si="12">SUM(C116:C124)</f>
        <v>54829190.170000002</v>
      </c>
      <c r="D115" s="6">
        <f t="shared" si="12"/>
        <v>67293559.379999995</v>
      </c>
      <c r="E115" s="6">
        <f t="shared" si="12"/>
        <v>122122749.55000001</v>
      </c>
      <c r="F115" s="7">
        <f t="shared" si="12"/>
        <v>43784628.289999999</v>
      </c>
      <c r="G115" s="7">
        <f t="shared" si="12"/>
        <v>42351851.619999997</v>
      </c>
      <c r="H115" s="6">
        <f t="shared" si="12"/>
        <v>78338121.260000005</v>
      </c>
    </row>
    <row r="116" spans="1:9" x14ac:dyDescent="0.25">
      <c r="A116" s="9"/>
      <c r="B116" s="10" t="s">
        <v>23</v>
      </c>
      <c r="C116" s="6">
        <v>0</v>
      </c>
      <c r="D116" s="7">
        <v>74660</v>
      </c>
      <c r="E116" s="7">
        <f t="shared" si="10"/>
        <v>74660</v>
      </c>
      <c r="F116" s="7">
        <v>9360</v>
      </c>
      <c r="G116" s="7">
        <v>7680</v>
      </c>
      <c r="H116" s="7">
        <f t="shared" si="11"/>
        <v>65300</v>
      </c>
    </row>
    <row r="117" spans="1:9" x14ac:dyDescent="0.25">
      <c r="A117" s="9"/>
      <c r="B117" s="10" t="s">
        <v>24</v>
      </c>
      <c r="C117" s="6">
        <v>0</v>
      </c>
      <c r="D117" s="7">
        <v>3920</v>
      </c>
      <c r="E117" s="7">
        <f t="shared" si="10"/>
        <v>3920</v>
      </c>
      <c r="F117" s="7">
        <v>1620</v>
      </c>
      <c r="G117" s="7">
        <v>1620</v>
      </c>
      <c r="H117" s="7">
        <f t="shared" si="11"/>
        <v>2300</v>
      </c>
    </row>
    <row r="118" spans="1:9" x14ac:dyDescent="0.25">
      <c r="A118" s="9"/>
      <c r="B118" s="10" t="s">
        <v>25</v>
      </c>
      <c r="C118" s="6">
        <v>0</v>
      </c>
      <c r="D118" s="7">
        <v>0</v>
      </c>
      <c r="E118" s="7">
        <f t="shared" si="10"/>
        <v>0</v>
      </c>
      <c r="F118" s="7">
        <v>0</v>
      </c>
      <c r="G118" s="7">
        <v>0</v>
      </c>
      <c r="H118" s="7">
        <f t="shared" si="11"/>
        <v>0</v>
      </c>
    </row>
    <row r="119" spans="1:9" x14ac:dyDescent="0.25">
      <c r="A119" s="9"/>
      <c r="B119" s="10" t="s">
        <v>26</v>
      </c>
      <c r="C119" s="6">
        <v>0</v>
      </c>
      <c r="D119" s="7">
        <v>1789180.4</v>
      </c>
      <c r="E119" s="7">
        <f t="shared" si="10"/>
        <v>1789180.4</v>
      </c>
      <c r="F119" s="7">
        <v>492168</v>
      </c>
      <c r="G119" s="7">
        <v>54230</v>
      </c>
      <c r="H119" s="7">
        <f t="shared" si="11"/>
        <v>1297012.3999999999</v>
      </c>
    </row>
    <row r="120" spans="1:9" x14ac:dyDescent="0.25">
      <c r="A120" s="9"/>
      <c r="B120" s="10" t="s">
        <v>27</v>
      </c>
      <c r="C120" s="6">
        <v>0</v>
      </c>
      <c r="D120" s="7">
        <v>3465</v>
      </c>
      <c r="E120" s="7">
        <f t="shared" si="10"/>
        <v>3465</v>
      </c>
      <c r="F120" s="7">
        <v>3255</v>
      </c>
      <c r="G120" s="7">
        <v>3255</v>
      </c>
      <c r="H120" s="7">
        <f t="shared" si="11"/>
        <v>210</v>
      </c>
    </row>
    <row r="121" spans="1:9" x14ac:dyDescent="0.25">
      <c r="A121" s="9"/>
      <c r="B121" s="10" t="s">
        <v>28</v>
      </c>
      <c r="C121" s="6">
        <v>51829190.170000002</v>
      </c>
      <c r="D121" s="7">
        <v>46534190.230000004</v>
      </c>
      <c r="E121" s="7">
        <f t="shared" si="10"/>
        <v>98363380.400000006</v>
      </c>
      <c r="F121" s="7">
        <v>43185418.289999999</v>
      </c>
      <c r="G121" s="7">
        <v>42200879.619999997</v>
      </c>
      <c r="H121" s="7">
        <f t="shared" si="11"/>
        <v>55177962.110000007</v>
      </c>
      <c r="I121" s="8"/>
    </row>
    <row r="122" spans="1:9" x14ac:dyDescent="0.25">
      <c r="A122" s="9"/>
      <c r="B122" s="10" t="s">
        <v>29</v>
      </c>
      <c r="C122" s="6">
        <v>2000000</v>
      </c>
      <c r="D122" s="7">
        <v>17645791</v>
      </c>
      <c r="E122" s="7">
        <f t="shared" si="10"/>
        <v>19645791</v>
      </c>
      <c r="F122" s="7">
        <v>72213</v>
      </c>
      <c r="G122" s="7">
        <v>72213</v>
      </c>
      <c r="H122" s="7">
        <f t="shared" si="11"/>
        <v>19573578</v>
      </c>
      <c r="I122" s="8"/>
    </row>
    <row r="123" spans="1:9" x14ac:dyDescent="0.25">
      <c r="A123" s="9"/>
      <c r="B123" s="10" t="s">
        <v>30</v>
      </c>
      <c r="C123" s="6">
        <v>0</v>
      </c>
      <c r="D123" s="7">
        <v>1437000</v>
      </c>
      <c r="E123" s="7">
        <f t="shared" si="10"/>
        <v>1437000</v>
      </c>
      <c r="F123" s="7">
        <v>0</v>
      </c>
      <c r="G123" s="7">
        <v>0</v>
      </c>
      <c r="H123" s="7">
        <f t="shared" si="11"/>
        <v>1437000</v>
      </c>
    </row>
    <row r="124" spans="1:9" x14ac:dyDescent="0.25">
      <c r="A124" s="9"/>
      <c r="B124" s="10" t="s">
        <v>31</v>
      </c>
      <c r="C124" s="6">
        <v>1000000</v>
      </c>
      <c r="D124" s="7">
        <v>-194647.25</v>
      </c>
      <c r="E124" s="7">
        <f t="shared" si="10"/>
        <v>805352.75</v>
      </c>
      <c r="F124" s="7">
        <v>20594</v>
      </c>
      <c r="G124" s="7">
        <v>11974</v>
      </c>
      <c r="H124" s="7">
        <f t="shared" si="11"/>
        <v>784758.75</v>
      </c>
    </row>
    <row r="125" spans="1:9" x14ac:dyDescent="0.25">
      <c r="A125" s="29" t="s">
        <v>32</v>
      </c>
      <c r="B125" s="30"/>
      <c r="C125" s="6">
        <f t="shared" ref="C125:H125" si="13">SUM(C126:C134)</f>
        <v>89677149</v>
      </c>
      <c r="D125" s="6">
        <f t="shared" si="13"/>
        <v>111058297.70999999</v>
      </c>
      <c r="E125" s="6">
        <f t="shared" si="13"/>
        <v>200735446.70999998</v>
      </c>
      <c r="F125" s="7">
        <f t="shared" si="13"/>
        <v>91026653.609999999</v>
      </c>
      <c r="G125" s="7">
        <f t="shared" si="13"/>
        <v>89270529.769999996</v>
      </c>
      <c r="H125" s="6">
        <f t="shared" si="13"/>
        <v>109708793.09999999</v>
      </c>
    </row>
    <row r="126" spans="1:9" x14ac:dyDescent="0.25">
      <c r="A126" s="9"/>
      <c r="B126" s="10" t="s">
        <v>33</v>
      </c>
      <c r="C126" s="6">
        <v>0</v>
      </c>
      <c r="D126" s="7">
        <v>400000</v>
      </c>
      <c r="E126" s="7">
        <f t="shared" si="10"/>
        <v>400000</v>
      </c>
      <c r="F126" s="7">
        <v>0</v>
      </c>
      <c r="G126" s="7">
        <v>0</v>
      </c>
      <c r="H126" s="7">
        <f t="shared" si="11"/>
        <v>400000</v>
      </c>
    </row>
    <row r="127" spans="1:9" x14ac:dyDescent="0.25">
      <c r="A127" s="9"/>
      <c r="B127" s="10" t="s">
        <v>34</v>
      </c>
      <c r="C127" s="6">
        <v>18027149</v>
      </c>
      <c r="D127" s="7">
        <v>21149819.000000007</v>
      </c>
      <c r="E127" s="7">
        <f t="shared" si="10"/>
        <v>39176968.000000007</v>
      </c>
      <c r="F127" s="7">
        <v>14346451.77</v>
      </c>
      <c r="G127" s="7">
        <v>14341651.77</v>
      </c>
      <c r="H127" s="7">
        <f t="shared" si="11"/>
        <v>24830516.230000008</v>
      </c>
    </row>
    <row r="128" spans="1:9" x14ac:dyDescent="0.25">
      <c r="A128" s="9"/>
      <c r="B128" s="10" t="s">
        <v>35</v>
      </c>
      <c r="C128" s="6">
        <v>700000</v>
      </c>
      <c r="D128" s="7">
        <v>2612634.5099999998</v>
      </c>
      <c r="E128" s="7">
        <f t="shared" si="10"/>
        <v>3312634.51</v>
      </c>
      <c r="F128" s="7">
        <v>1073368.3600000001</v>
      </c>
      <c r="G128" s="7">
        <v>1073368.3600000001</v>
      </c>
      <c r="H128" s="7">
        <f t="shared" si="11"/>
        <v>2239266.1499999994</v>
      </c>
      <c r="I128" s="8"/>
    </row>
    <row r="129" spans="1:8" x14ac:dyDescent="0.25">
      <c r="A129" s="9"/>
      <c r="B129" s="10" t="s">
        <v>36</v>
      </c>
      <c r="C129" s="6">
        <v>0</v>
      </c>
      <c r="D129" s="7">
        <v>0</v>
      </c>
      <c r="E129" s="7">
        <f t="shared" si="10"/>
        <v>0</v>
      </c>
      <c r="F129" s="7">
        <v>0</v>
      </c>
      <c r="G129" s="7">
        <v>0</v>
      </c>
      <c r="H129" s="7">
        <f t="shared" si="11"/>
        <v>0</v>
      </c>
    </row>
    <row r="130" spans="1:8" x14ac:dyDescent="0.25">
      <c r="A130" s="9"/>
      <c r="B130" s="10" t="s">
        <v>37</v>
      </c>
      <c r="C130" s="6">
        <v>70950000</v>
      </c>
      <c r="D130" s="7">
        <v>86895844.199999988</v>
      </c>
      <c r="E130" s="7">
        <f t="shared" si="10"/>
        <v>157845844.19999999</v>
      </c>
      <c r="F130" s="7">
        <v>75606833.480000004</v>
      </c>
      <c r="G130" s="7">
        <v>73855509.640000001</v>
      </c>
      <c r="H130" s="7">
        <f t="shared" si="11"/>
        <v>82239010.719999984</v>
      </c>
    </row>
    <row r="131" spans="1:8" x14ac:dyDescent="0.25">
      <c r="A131" s="9"/>
      <c r="B131" s="10" t="s">
        <v>38</v>
      </c>
      <c r="C131" s="6">
        <v>0</v>
      </c>
      <c r="D131" s="7">
        <v>0</v>
      </c>
      <c r="E131" s="7">
        <f t="shared" si="10"/>
        <v>0</v>
      </c>
      <c r="F131" s="7">
        <v>0</v>
      </c>
      <c r="G131" s="7">
        <v>0</v>
      </c>
      <c r="H131" s="7">
        <f t="shared" si="11"/>
        <v>0</v>
      </c>
    </row>
    <row r="132" spans="1:8" x14ac:dyDescent="0.25">
      <c r="A132" s="9"/>
      <c r="B132" s="10" t="s">
        <v>39</v>
      </c>
      <c r="C132" s="6">
        <v>0</v>
      </c>
      <c r="D132" s="7">
        <v>0</v>
      </c>
      <c r="E132" s="7">
        <f t="shared" si="10"/>
        <v>0</v>
      </c>
      <c r="F132" s="7">
        <v>0</v>
      </c>
      <c r="G132" s="7">
        <v>0</v>
      </c>
      <c r="H132" s="7">
        <f t="shared" si="11"/>
        <v>0</v>
      </c>
    </row>
    <row r="133" spans="1:8" x14ac:dyDescent="0.25">
      <c r="A133" s="9"/>
      <c r="B133" s="10" t="s">
        <v>40</v>
      </c>
      <c r="C133" s="6">
        <v>0</v>
      </c>
      <c r="D133" s="7">
        <v>0</v>
      </c>
      <c r="E133" s="7">
        <f t="shared" si="10"/>
        <v>0</v>
      </c>
      <c r="F133" s="7">
        <v>0</v>
      </c>
      <c r="G133" s="7">
        <v>0</v>
      </c>
      <c r="H133" s="7">
        <f t="shared" si="11"/>
        <v>0</v>
      </c>
    </row>
    <row r="134" spans="1:8" x14ac:dyDescent="0.25">
      <c r="A134" s="9"/>
      <c r="B134" s="10" t="s">
        <v>41</v>
      </c>
      <c r="C134" s="6">
        <v>0</v>
      </c>
      <c r="D134" s="7">
        <v>0</v>
      </c>
      <c r="E134" s="7">
        <f t="shared" si="10"/>
        <v>0</v>
      </c>
      <c r="F134" s="7">
        <v>0</v>
      </c>
      <c r="G134" s="7">
        <v>0</v>
      </c>
      <c r="H134" s="7">
        <f t="shared" si="11"/>
        <v>0</v>
      </c>
    </row>
    <row r="135" spans="1:8" x14ac:dyDescent="0.25">
      <c r="A135" s="29" t="s">
        <v>42</v>
      </c>
      <c r="B135" s="30"/>
      <c r="C135" s="6">
        <f t="shared" ref="C135:H135" si="14">SUM(C136:C144)</f>
        <v>20593835.370000001</v>
      </c>
      <c r="D135" s="6">
        <f t="shared" si="14"/>
        <v>19717310.440000005</v>
      </c>
      <c r="E135" s="6">
        <f t="shared" si="14"/>
        <v>40311145.810000002</v>
      </c>
      <c r="F135" s="7">
        <f t="shared" si="14"/>
        <v>2608650</v>
      </c>
      <c r="G135" s="7">
        <f t="shared" si="14"/>
        <v>2420350</v>
      </c>
      <c r="H135" s="6">
        <f t="shared" si="14"/>
        <v>37702495.810000002</v>
      </c>
    </row>
    <row r="136" spans="1:8" x14ac:dyDescent="0.25">
      <c r="A136" s="9"/>
      <c r="B136" s="10" t="s">
        <v>43</v>
      </c>
      <c r="C136" s="6">
        <v>0</v>
      </c>
      <c r="D136" s="7">
        <v>0</v>
      </c>
      <c r="E136" s="7">
        <f t="shared" si="10"/>
        <v>0</v>
      </c>
      <c r="F136" s="7">
        <v>0</v>
      </c>
      <c r="G136" s="7">
        <v>0</v>
      </c>
      <c r="H136" s="7">
        <f t="shared" si="11"/>
        <v>0</v>
      </c>
    </row>
    <row r="137" spans="1:8" x14ac:dyDescent="0.25">
      <c r="A137" s="9"/>
      <c r="B137" s="10" t="s">
        <v>44</v>
      </c>
      <c r="C137" s="6">
        <v>0</v>
      </c>
      <c r="D137" s="7">
        <v>0</v>
      </c>
      <c r="E137" s="7">
        <f t="shared" si="10"/>
        <v>0</v>
      </c>
      <c r="F137" s="7">
        <v>0</v>
      </c>
      <c r="G137" s="7">
        <v>0</v>
      </c>
      <c r="H137" s="7">
        <f t="shared" si="11"/>
        <v>0</v>
      </c>
    </row>
    <row r="138" spans="1:8" x14ac:dyDescent="0.25">
      <c r="A138" s="9"/>
      <c r="B138" s="10" t="s">
        <v>45</v>
      </c>
      <c r="C138" s="6">
        <v>0</v>
      </c>
      <c r="D138" s="7">
        <v>0</v>
      </c>
      <c r="E138" s="7">
        <f t="shared" si="10"/>
        <v>0</v>
      </c>
      <c r="F138" s="7">
        <v>0</v>
      </c>
      <c r="G138" s="7">
        <v>0</v>
      </c>
      <c r="H138" s="7">
        <f t="shared" si="11"/>
        <v>0</v>
      </c>
    </row>
    <row r="139" spans="1:8" x14ac:dyDescent="0.25">
      <c r="A139" s="9"/>
      <c r="B139" s="10" t="s">
        <v>46</v>
      </c>
      <c r="C139" s="6">
        <v>20593835.370000001</v>
      </c>
      <c r="D139" s="7">
        <v>19717310.440000005</v>
      </c>
      <c r="E139" s="7">
        <f t="shared" si="10"/>
        <v>40311145.810000002</v>
      </c>
      <c r="F139" s="7">
        <v>2608650</v>
      </c>
      <c r="G139" s="7">
        <v>2420350</v>
      </c>
      <c r="H139" s="7">
        <f t="shared" si="11"/>
        <v>37702495.810000002</v>
      </c>
    </row>
    <row r="140" spans="1:8" x14ac:dyDescent="0.25">
      <c r="A140" s="9"/>
      <c r="B140" s="10" t="s">
        <v>47</v>
      </c>
      <c r="C140" s="6">
        <v>0</v>
      </c>
      <c r="D140" s="7">
        <v>0</v>
      </c>
      <c r="E140" s="7">
        <f t="shared" si="10"/>
        <v>0</v>
      </c>
      <c r="F140" s="7">
        <v>0</v>
      </c>
      <c r="G140" s="7">
        <v>0</v>
      </c>
      <c r="H140" s="7">
        <f t="shared" si="11"/>
        <v>0</v>
      </c>
    </row>
    <row r="141" spans="1:8" x14ac:dyDescent="0.25">
      <c r="A141" s="9"/>
      <c r="B141" s="10" t="s">
        <v>48</v>
      </c>
      <c r="C141" s="6">
        <v>0</v>
      </c>
      <c r="D141" s="7">
        <v>0</v>
      </c>
      <c r="E141" s="7">
        <f t="shared" si="10"/>
        <v>0</v>
      </c>
      <c r="F141" s="7">
        <v>0</v>
      </c>
      <c r="G141" s="7">
        <v>0</v>
      </c>
      <c r="H141" s="7">
        <f t="shared" si="11"/>
        <v>0</v>
      </c>
    </row>
    <row r="142" spans="1:8" x14ac:dyDescent="0.25">
      <c r="A142" s="9"/>
      <c r="B142" s="10" t="s">
        <v>49</v>
      </c>
      <c r="C142" s="6">
        <v>0</v>
      </c>
      <c r="D142" s="7">
        <v>0</v>
      </c>
      <c r="E142" s="7">
        <f t="shared" si="10"/>
        <v>0</v>
      </c>
      <c r="F142" s="7">
        <v>0</v>
      </c>
      <c r="G142" s="7">
        <v>0</v>
      </c>
      <c r="H142" s="7">
        <f t="shared" si="11"/>
        <v>0</v>
      </c>
    </row>
    <row r="143" spans="1:8" x14ac:dyDescent="0.25">
      <c r="A143" s="9"/>
      <c r="B143" s="10" t="s">
        <v>50</v>
      </c>
      <c r="C143" s="6">
        <v>0</v>
      </c>
      <c r="D143" s="7">
        <v>0</v>
      </c>
      <c r="E143" s="7">
        <f t="shared" si="10"/>
        <v>0</v>
      </c>
      <c r="F143" s="7">
        <v>0</v>
      </c>
      <c r="G143" s="7">
        <v>0</v>
      </c>
      <c r="H143" s="7">
        <f t="shared" si="11"/>
        <v>0</v>
      </c>
    </row>
    <row r="144" spans="1:8" x14ac:dyDescent="0.25">
      <c r="A144" s="9"/>
      <c r="B144" s="10" t="s">
        <v>51</v>
      </c>
      <c r="C144" s="6">
        <v>0</v>
      </c>
      <c r="D144" s="7">
        <v>0</v>
      </c>
      <c r="E144" s="7">
        <f t="shared" si="10"/>
        <v>0</v>
      </c>
      <c r="F144" s="7">
        <v>0</v>
      </c>
      <c r="G144" s="7">
        <v>0</v>
      </c>
      <c r="H144" s="7">
        <f t="shared" si="11"/>
        <v>0</v>
      </c>
    </row>
    <row r="145" spans="1:8" x14ac:dyDescent="0.25">
      <c r="A145" s="29" t="s">
        <v>52</v>
      </c>
      <c r="B145" s="30"/>
      <c r="C145" s="6">
        <f t="shared" ref="C145:H145" si="15">SUM(C146:C154)</f>
        <v>0</v>
      </c>
      <c r="D145" s="6">
        <f t="shared" si="15"/>
        <v>2237362.4</v>
      </c>
      <c r="E145" s="6">
        <f t="shared" si="15"/>
        <v>2237362.4</v>
      </c>
      <c r="F145" s="7">
        <f t="shared" si="15"/>
        <v>21560</v>
      </c>
      <c r="G145" s="7">
        <f t="shared" si="15"/>
        <v>21560</v>
      </c>
      <c r="H145" s="6">
        <f t="shared" si="15"/>
        <v>2215802.4</v>
      </c>
    </row>
    <row r="146" spans="1:8" x14ac:dyDescent="0.25">
      <c r="A146" s="9"/>
      <c r="B146" s="10" t="s">
        <v>53</v>
      </c>
      <c r="C146" s="6">
        <v>0</v>
      </c>
      <c r="D146" s="7">
        <v>2215802.4</v>
      </c>
      <c r="E146" s="7">
        <f t="shared" si="10"/>
        <v>2215802.4</v>
      </c>
      <c r="F146" s="7">
        <v>0</v>
      </c>
      <c r="G146" s="7">
        <v>0</v>
      </c>
      <c r="H146" s="7">
        <f t="shared" si="11"/>
        <v>2215802.4</v>
      </c>
    </row>
    <row r="147" spans="1:8" x14ac:dyDescent="0.25">
      <c r="A147" s="9"/>
      <c r="B147" s="10" t="s">
        <v>54</v>
      </c>
      <c r="C147" s="6">
        <v>0</v>
      </c>
      <c r="D147" s="7">
        <v>0</v>
      </c>
      <c r="E147" s="7">
        <f t="shared" si="10"/>
        <v>0</v>
      </c>
      <c r="F147" s="7">
        <v>0</v>
      </c>
      <c r="G147" s="7">
        <v>0</v>
      </c>
      <c r="H147" s="7">
        <f t="shared" si="11"/>
        <v>0</v>
      </c>
    </row>
    <row r="148" spans="1:8" x14ac:dyDescent="0.25">
      <c r="A148" s="9"/>
      <c r="B148" s="10" t="s">
        <v>55</v>
      </c>
      <c r="C148" s="6">
        <v>0</v>
      </c>
      <c r="D148" s="7">
        <v>0</v>
      </c>
      <c r="E148" s="7">
        <f t="shared" si="10"/>
        <v>0</v>
      </c>
      <c r="F148" s="7">
        <v>0</v>
      </c>
      <c r="G148" s="7">
        <v>0</v>
      </c>
      <c r="H148" s="7">
        <f t="shared" si="11"/>
        <v>0</v>
      </c>
    </row>
    <row r="149" spans="1:8" x14ac:dyDescent="0.25">
      <c r="A149" s="9"/>
      <c r="B149" s="10" t="s">
        <v>56</v>
      </c>
      <c r="C149" s="6">
        <v>0</v>
      </c>
      <c r="D149" s="7">
        <v>0</v>
      </c>
      <c r="E149" s="7">
        <f t="shared" si="10"/>
        <v>0</v>
      </c>
      <c r="F149" s="7">
        <v>0</v>
      </c>
      <c r="G149" s="7">
        <v>0</v>
      </c>
      <c r="H149" s="7">
        <f t="shared" si="11"/>
        <v>0</v>
      </c>
    </row>
    <row r="150" spans="1:8" x14ac:dyDescent="0.25">
      <c r="A150" s="9"/>
      <c r="B150" s="10" t="s">
        <v>57</v>
      </c>
      <c r="C150" s="6">
        <v>0</v>
      </c>
      <c r="D150" s="7">
        <v>0</v>
      </c>
      <c r="E150" s="7">
        <f t="shared" si="10"/>
        <v>0</v>
      </c>
      <c r="F150" s="7">
        <v>0</v>
      </c>
      <c r="G150" s="7">
        <v>0</v>
      </c>
      <c r="H150" s="7">
        <f t="shared" si="11"/>
        <v>0</v>
      </c>
    </row>
    <row r="151" spans="1:8" x14ac:dyDescent="0.25">
      <c r="A151" s="9"/>
      <c r="B151" s="10" t="s">
        <v>58</v>
      </c>
      <c r="C151" s="6">
        <v>0</v>
      </c>
      <c r="D151" s="7">
        <v>21560</v>
      </c>
      <c r="E151" s="7">
        <f t="shared" si="10"/>
        <v>21560</v>
      </c>
      <c r="F151" s="7">
        <v>21560</v>
      </c>
      <c r="G151" s="7">
        <v>21560</v>
      </c>
      <c r="H151" s="7">
        <f t="shared" si="11"/>
        <v>0</v>
      </c>
    </row>
    <row r="152" spans="1:8" x14ac:dyDescent="0.25">
      <c r="A152" s="9"/>
      <c r="B152" s="10" t="s">
        <v>59</v>
      </c>
      <c r="C152" s="6">
        <v>0</v>
      </c>
      <c r="D152" s="7">
        <v>0</v>
      </c>
      <c r="E152" s="7">
        <f t="shared" si="10"/>
        <v>0</v>
      </c>
      <c r="F152" s="7">
        <v>0</v>
      </c>
      <c r="G152" s="7">
        <v>0</v>
      </c>
      <c r="H152" s="7">
        <f t="shared" si="11"/>
        <v>0</v>
      </c>
    </row>
    <row r="153" spans="1:8" x14ac:dyDescent="0.25">
      <c r="A153" s="9"/>
      <c r="B153" s="10" t="s">
        <v>60</v>
      </c>
      <c r="C153" s="6">
        <v>0</v>
      </c>
      <c r="D153" s="7">
        <v>0</v>
      </c>
      <c r="E153" s="7">
        <f t="shared" si="10"/>
        <v>0</v>
      </c>
      <c r="F153" s="7">
        <v>0</v>
      </c>
      <c r="G153" s="7">
        <v>0</v>
      </c>
      <c r="H153" s="7">
        <f t="shared" si="11"/>
        <v>0</v>
      </c>
    </row>
    <row r="154" spans="1:8" x14ac:dyDescent="0.25">
      <c r="A154" s="9"/>
      <c r="B154" s="10" t="s">
        <v>61</v>
      </c>
      <c r="C154" s="6">
        <v>0</v>
      </c>
      <c r="D154" s="7">
        <v>0</v>
      </c>
      <c r="E154" s="7">
        <f t="shared" si="10"/>
        <v>0</v>
      </c>
      <c r="F154" s="7">
        <v>0</v>
      </c>
      <c r="G154" s="7">
        <v>0</v>
      </c>
      <c r="H154" s="7">
        <f t="shared" si="11"/>
        <v>0</v>
      </c>
    </row>
    <row r="155" spans="1:8" x14ac:dyDescent="0.25">
      <c r="A155" s="29" t="s">
        <v>62</v>
      </c>
      <c r="B155" s="30"/>
      <c r="C155" s="6">
        <f t="shared" ref="C155:H155" si="16">SUM(C156:C158)</f>
        <v>156912143.13</v>
      </c>
      <c r="D155" s="6">
        <f t="shared" si="16"/>
        <v>161647817.37000003</v>
      </c>
      <c r="E155" s="6">
        <f t="shared" si="16"/>
        <v>318559960.50000006</v>
      </c>
      <c r="F155" s="7">
        <f t="shared" si="16"/>
        <v>111414536.44</v>
      </c>
      <c r="G155" s="7">
        <f t="shared" si="16"/>
        <v>103285445.61</v>
      </c>
      <c r="H155" s="6">
        <f t="shared" si="16"/>
        <v>207145424.06000003</v>
      </c>
    </row>
    <row r="156" spans="1:8" x14ac:dyDescent="0.25">
      <c r="A156" s="9"/>
      <c r="B156" s="10" t="s">
        <v>63</v>
      </c>
      <c r="C156" s="6">
        <v>147412143.13</v>
      </c>
      <c r="D156" s="7">
        <v>164206672.21000004</v>
      </c>
      <c r="E156" s="7">
        <f t="shared" si="10"/>
        <v>311618815.34000003</v>
      </c>
      <c r="F156" s="7">
        <v>107038189.2</v>
      </c>
      <c r="G156" s="7">
        <v>98909098.370000005</v>
      </c>
      <c r="H156" s="7">
        <f t="shared" si="11"/>
        <v>204580626.14000005</v>
      </c>
    </row>
    <row r="157" spans="1:8" x14ac:dyDescent="0.25">
      <c r="A157" s="9"/>
      <c r="B157" s="10" t="s">
        <v>64</v>
      </c>
      <c r="C157" s="6">
        <v>9500000</v>
      </c>
      <c r="D157" s="7">
        <v>-2558854.84</v>
      </c>
      <c r="E157" s="7">
        <f t="shared" si="10"/>
        <v>6941145.1600000001</v>
      </c>
      <c r="F157" s="7">
        <v>4376347.24</v>
      </c>
      <c r="G157" s="7">
        <v>4376347.24</v>
      </c>
      <c r="H157" s="7">
        <f t="shared" si="11"/>
        <v>2564797.92</v>
      </c>
    </row>
    <row r="158" spans="1:8" x14ac:dyDescent="0.25">
      <c r="A158" s="9"/>
      <c r="B158" s="10" t="s">
        <v>65</v>
      </c>
      <c r="C158" s="6">
        <v>0</v>
      </c>
      <c r="D158" s="7">
        <v>0</v>
      </c>
      <c r="E158" s="7">
        <f t="shared" si="10"/>
        <v>0</v>
      </c>
      <c r="F158" s="7">
        <v>0</v>
      </c>
      <c r="G158" s="7">
        <v>0</v>
      </c>
      <c r="H158" s="7">
        <f t="shared" si="11"/>
        <v>0</v>
      </c>
    </row>
    <row r="159" spans="1:8" x14ac:dyDescent="0.25">
      <c r="A159" s="29" t="s">
        <v>66</v>
      </c>
      <c r="B159" s="30"/>
      <c r="C159" s="6">
        <f t="shared" ref="C159:H159" si="17">SUM(C160:C167)</f>
        <v>0</v>
      </c>
      <c r="D159" s="6">
        <f t="shared" si="17"/>
        <v>0</v>
      </c>
      <c r="E159" s="6">
        <f t="shared" si="17"/>
        <v>0</v>
      </c>
      <c r="F159" s="6">
        <f t="shared" si="17"/>
        <v>0</v>
      </c>
      <c r="G159" s="6">
        <f t="shared" si="17"/>
        <v>0</v>
      </c>
      <c r="H159" s="6">
        <f t="shared" si="17"/>
        <v>0</v>
      </c>
    </row>
    <row r="160" spans="1:8" x14ac:dyDescent="0.25">
      <c r="A160" s="9"/>
      <c r="B160" s="10" t="s">
        <v>67</v>
      </c>
      <c r="C160" s="6">
        <v>0</v>
      </c>
      <c r="D160" s="7">
        <v>0</v>
      </c>
      <c r="E160" s="7">
        <f t="shared" si="10"/>
        <v>0</v>
      </c>
      <c r="F160" s="7">
        <v>0</v>
      </c>
      <c r="G160" s="7">
        <v>0</v>
      </c>
      <c r="H160" s="7">
        <f t="shared" si="11"/>
        <v>0</v>
      </c>
    </row>
    <row r="161" spans="1:8" x14ac:dyDescent="0.25">
      <c r="A161" s="9"/>
      <c r="B161" s="10" t="s">
        <v>68</v>
      </c>
      <c r="C161" s="6">
        <v>0</v>
      </c>
      <c r="D161" s="7">
        <v>0</v>
      </c>
      <c r="E161" s="7">
        <f t="shared" si="10"/>
        <v>0</v>
      </c>
      <c r="F161" s="7">
        <v>0</v>
      </c>
      <c r="G161" s="7">
        <v>0</v>
      </c>
      <c r="H161" s="7">
        <f t="shared" si="11"/>
        <v>0</v>
      </c>
    </row>
    <row r="162" spans="1:8" x14ac:dyDescent="0.25">
      <c r="A162" s="9"/>
      <c r="B162" s="10" t="s">
        <v>69</v>
      </c>
      <c r="C162" s="6">
        <v>0</v>
      </c>
      <c r="D162" s="7">
        <v>0</v>
      </c>
      <c r="E162" s="7">
        <f t="shared" si="10"/>
        <v>0</v>
      </c>
      <c r="F162" s="7">
        <v>0</v>
      </c>
      <c r="G162" s="7">
        <v>0</v>
      </c>
      <c r="H162" s="7">
        <f t="shared" si="11"/>
        <v>0</v>
      </c>
    </row>
    <row r="163" spans="1:8" x14ac:dyDescent="0.25">
      <c r="A163" s="9"/>
      <c r="B163" s="10" t="s">
        <v>70</v>
      </c>
      <c r="C163" s="6">
        <v>0</v>
      </c>
      <c r="D163" s="7">
        <v>0</v>
      </c>
      <c r="E163" s="7">
        <f t="shared" si="10"/>
        <v>0</v>
      </c>
      <c r="F163" s="7">
        <v>0</v>
      </c>
      <c r="G163" s="7">
        <v>0</v>
      </c>
      <c r="H163" s="7">
        <f t="shared" si="11"/>
        <v>0</v>
      </c>
    </row>
    <row r="164" spans="1:8" x14ac:dyDescent="0.25">
      <c r="A164" s="9"/>
      <c r="B164" s="10" t="s">
        <v>71</v>
      </c>
      <c r="C164" s="6">
        <v>0</v>
      </c>
      <c r="D164" s="7">
        <v>0</v>
      </c>
      <c r="E164" s="7">
        <f t="shared" si="10"/>
        <v>0</v>
      </c>
      <c r="F164" s="7">
        <v>0</v>
      </c>
      <c r="G164" s="7">
        <v>0</v>
      </c>
      <c r="H164" s="7">
        <f t="shared" si="11"/>
        <v>0</v>
      </c>
    </row>
    <row r="165" spans="1:8" x14ac:dyDescent="0.25">
      <c r="A165" s="9"/>
      <c r="B165" s="10" t="s">
        <v>72</v>
      </c>
      <c r="C165" s="6">
        <v>0</v>
      </c>
      <c r="D165" s="7">
        <v>0</v>
      </c>
      <c r="E165" s="7">
        <f t="shared" si="10"/>
        <v>0</v>
      </c>
      <c r="F165" s="7">
        <v>0</v>
      </c>
      <c r="G165" s="7">
        <v>0</v>
      </c>
      <c r="H165" s="7">
        <f t="shared" si="11"/>
        <v>0</v>
      </c>
    </row>
    <row r="166" spans="1:8" x14ac:dyDescent="0.25">
      <c r="A166" s="9"/>
      <c r="B166" s="10" t="s">
        <v>73</v>
      </c>
      <c r="C166" s="6">
        <v>0</v>
      </c>
      <c r="D166" s="7">
        <v>0</v>
      </c>
      <c r="E166" s="7">
        <f t="shared" si="10"/>
        <v>0</v>
      </c>
      <c r="F166" s="7">
        <v>0</v>
      </c>
      <c r="G166" s="7">
        <v>0</v>
      </c>
      <c r="H166" s="7">
        <f t="shared" si="11"/>
        <v>0</v>
      </c>
    </row>
    <row r="167" spans="1:8" x14ac:dyDescent="0.25">
      <c r="A167" s="9"/>
      <c r="B167" s="10" t="s">
        <v>74</v>
      </c>
      <c r="C167" s="6">
        <v>0</v>
      </c>
      <c r="D167" s="7">
        <v>0</v>
      </c>
      <c r="E167" s="7">
        <f t="shared" si="10"/>
        <v>0</v>
      </c>
      <c r="F167" s="7">
        <v>0</v>
      </c>
      <c r="G167" s="7">
        <v>0</v>
      </c>
      <c r="H167" s="7">
        <f t="shared" si="11"/>
        <v>0</v>
      </c>
    </row>
    <row r="168" spans="1:8" x14ac:dyDescent="0.25">
      <c r="A168" s="29" t="s">
        <v>75</v>
      </c>
      <c r="B168" s="30"/>
      <c r="C168" s="6">
        <f t="shared" ref="C168:H168" si="18">SUM(C169:C171)</f>
        <v>0</v>
      </c>
      <c r="D168" s="6">
        <f t="shared" si="18"/>
        <v>0</v>
      </c>
      <c r="E168" s="6">
        <f t="shared" si="18"/>
        <v>0</v>
      </c>
      <c r="F168" s="7">
        <f t="shared" si="18"/>
        <v>0</v>
      </c>
      <c r="G168" s="7">
        <f t="shared" si="18"/>
        <v>0</v>
      </c>
      <c r="H168" s="6">
        <f t="shared" si="18"/>
        <v>0</v>
      </c>
    </row>
    <row r="169" spans="1:8" x14ac:dyDescent="0.25">
      <c r="A169" s="9"/>
      <c r="B169" s="10" t="s">
        <v>76</v>
      </c>
      <c r="C169" s="6">
        <v>0</v>
      </c>
      <c r="D169" s="7">
        <v>0</v>
      </c>
      <c r="E169" s="7">
        <f t="shared" si="10"/>
        <v>0</v>
      </c>
      <c r="F169" s="7">
        <v>0</v>
      </c>
      <c r="G169" s="7">
        <v>0</v>
      </c>
      <c r="H169" s="7">
        <f t="shared" si="11"/>
        <v>0</v>
      </c>
    </row>
    <row r="170" spans="1:8" x14ac:dyDescent="0.25">
      <c r="A170" s="9"/>
      <c r="B170" s="10" t="s">
        <v>77</v>
      </c>
      <c r="C170" s="6">
        <v>0</v>
      </c>
      <c r="D170" s="7">
        <v>0</v>
      </c>
      <c r="E170" s="7">
        <f t="shared" si="10"/>
        <v>0</v>
      </c>
      <c r="F170" s="7">
        <v>0</v>
      </c>
      <c r="G170" s="7">
        <v>0</v>
      </c>
      <c r="H170" s="7">
        <f t="shared" si="11"/>
        <v>0</v>
      </c>
    </row>
    <row r="171" spans="1:8" x14ac:dyDescent="0.25">
      <c r="A171" s="9"/>
      <c r="B171" s="10" t="s">
        <v>78</v>
      </c>
      <c r="C171" s="6">
        <v>0</v>
      </c>
      <c r="D171" s="7">
        <v>0</v>
      </c>
      <c r="E171" s="7">
        <f t="shared" si="10"/>
        <v>0</v>
      </c>
      <c r="F171" s="7">
        <v>0</v>
      </c>
      <c r="G171" s="7">
        <v>0</v>
      </c>
      <c r="H171" s="7">
        <f t="shared" si="11"/>
        <v>0</v>
      </c>
    </row>
    <row r="172" spans="1:8" x14ac:dyDescent="0.25">
      <c r="A172" s="29" t="s">
        <v>79</v>
      </c>
      <c r="B172" s="30"/>
      <c r="C172" s="6">
        <f t="shared" ref="C172:H172" si="19">SUM(C173:C179)</f>
        <v>118939609.04000001</v>
      </c>
      <c r="D172" s="6">
        <f t="shared" si="19"/>
        <v>1133915.3</v>
      </c>
      <c r="E172" s="6">
        <f t="shared" si="19"/>
        <v>120073524.34</v>
      </c>
      <c r="F172" s="7">
        <f t="shared" si="19"/>
        <v>88288072.75999999</v>
      </c>
      <c r="G172" s="7">
        <f t="shared" si="19"/>
        <v>88288072.75999999</v>
      </c>
      <c r="H172" s="6">
        <f t="shared" si="19"/>
        <v>31785451.580000006</v>
      </c>
    </row>
    <row r="173" spans="1:8" x14ac:dyDescent="0.25">
      <c r="A173" s="9"/>
      <c r="B173" s="10" t="s">
        <v>80</v>
      </c>
      <c r="C173" s="6">
        <v>116060609</v>
      </c>
      <c r="D173" s="7">
        <v>700582</v>
      </c>
      <c r="E173" s="7">
        <f t="shared" si="10"/>
        <v>116761191</v>
      </c>
      <c r="F173" s="7">
        <v>86095238.099999994</v>
      </c>
      <c r="G173" s="7">
        <v>86095238.099999994</v>
      </c>
      <c r="H173" s="7">
        <f t="shared" si="11"/>
        <v>30665952.900000006</v>
      </c>
    </row>
    <row r="174" spans="1:8" x14ac:dyDescent="0.25">
      <c r="A174" s="9"/>
      <c r="B174" s="10" t="s">
        <v>81</v>
      </c>
      <c r="C174" s="6">
        <v>2879000.04</v>
      </c>
      <c r="D174" s="7">
        <v>433333.3</v>
      </c>
      <c r="E174" s="7">
        <f t="shared" si="10"/>
        <v>3312333.34</v>
      </c>
      <c r="F174" s="7">
        <v>2192834.66</v>
      </c>
      <c r="G174" s="7">
        <v>2192834.66</v>
      </c>
      <c r="H174" s="7">
        <f t="shared" si="11"/>
        <v>1119498.6799999997</v>
      </c>
    </row>
    <row r="175" spans="1:8" x14ac:dyDescent="0.25">
      <c r="A175" s="9"/>
      <c r="B175" s="10" t="s">
        <v>82</v>
      </c>
      <c r="C175" s="6">
        <v>0</v>
      </c>
      <c r="D175" s="7">
        <v>0</v>
      </c>
      <c r="E175" s="7">
        <f>C175+D175</f>
        <v>0</v>
      </c>
      <c r="F175" s="7">
        <v>0</v>
      </c>
      <c r="G175" s="7">
        <v>0</v>
      </c>
      <c r="H175" s="7">
        <f>E175-F175</f>
        <v>0</v>
      </c>
    </row>
    <row r="176" spans="1:8" x14ac:dyDescent="0.25">
      <c r="A176" s="9"/>
      <c r="B176" s="10" t="s">
        <v>83</v>
      </c>
      <c r="C176" s="6">
        <v>0</v>
      </c>
      <c r="D176" s="7">
        <v>0</v>
      </c>
      <c r="E176" s="7">
        <f>C176+D176</f>
        <v>0</v>
      </c>
      <c r="F176" s="7">
        <v>0</v>
      </c>
      <c r="G176" s="7">
        <v>0</v>
      </c>
      <c r="H176" s="7">
        <f>E176-F176</f>
        <v>0</v>
      </c>
    </row>
    <row r="177" spans="1:9" x14ac:dyDescent="0.25">
      <c r="A177" s="9"/>
      <c r="B177" s="10" t="s">
        <v>84</v>
      </c>
      <c r="C177" s="6">
        <v>0</v>
      </c>
      <c r="D177" s="7">
        <v>0</v>
      </c>
      <c r="E177" s="7">
        <f>C177+D177</f>
        <v>0</v>
      </c>
      <c r="F177" s="7">
        <v>0</v>
      </c>
      <c r="G177" s="7">
        <v>0</v>
      </c>
      <c r="H177" s="7">
        <f>E177-F177</f>
        <v>0</v>
      </c>
    </row>
    <row r="178" spans="1:9" x14ac:dyDescent="0.25">
      <c r="A178" s="9"/>
      <c r="B178" s="10" t="s">
        <v>85</v>
      </c>
      <c r="C178" s="6">
        <v>0</v>
      </c>
      <c r="D178" s="7">
        <v>0</v>
      </c>
      <c r="E178" s="7">
        <f>C178+D178</f>
        <v>0</v>
      </c>
      <c r="F178" s="7">
        <v>0</v>
      </c>
      <c r="G178" s="7">
        <v>0</v>
      </c>
      <c r="H178" s="7">
        <f>E178-F178</f>
        <v>0</v>
      </c>
    </row>
    <row r="179" spans="1:9" x14ac:dyDescent="0.25">
      <c r="A179" s="9"/>
      <c r="B179" s="10" t="s">
        <v>86</v>
      </c>
      <c r="C179" s="6">
        <v>0</v>
      </c>
      <c r="D179" s="7">
        <v>0</v>
      </c>
      <c r="E179" s="7">
        <f>C179+D179</f>
        <v>0</v>
      </c>
      <c r="F179" s="7">
        <v>0</v>
      </c>
      <c r="G179" s="7">
        <v>0</v>
      </c>
      <c r="H179" s="7">
        <f>E179-F179</f>
        <v>0</v>
      </c>
    </row>
    <row r="180" spans="1:9" x14ac:dyDescent="0.25">
      <c r="A180" s="9"/>
      <c r="B180" s="10"/>
      <c r="C180" s="6"/>
      <c r="D180" s="7"/>
      <c r="E180" s="7"/>
      <c r="F180" s="7"/>
      <c r="G180" s="7"/>
      <c r="H180" s="7"/>
    </row>
    <row r="181" spans="1:9" x14ac:dyDescent="0.25">
      <c r="A181" s="31" t="s">
        <v>88</v>
      </c>
      <c r="B181" s="32"/>
      <c r="C181" s="4">
        <f t="shared" ref="C181:H181" si="20">C10+C105</f>
        <v>1919181904.54</v>
      </c>
      <c r="D181" s="4">
        <f t="shared" si="20"/>
        <v>1071230574.1500001</v>
      </c>
      <c r="E181" s="4">
        <f t="shared" si="20"/>
        <v>2990412478.6900001</v>
      </c>
      <c r="F181" s="4">
        <f t="shared" si="20"/>
        <v>1940637973.3099999</v>
      </c>
      <c r="G181" s="5">
        <f t="shared" si="20"/>
        <v>1768879519.7099998</v>
      </c>
      <c r="H181" s="4">
        <f t="shared" si="20"/>
        <v>1049774505.3800001</v>
      </c>
      <c r="I181" s="24"/>
    </row>
    <row r="182" spans="1:9" ht="15.75" thickBot="1" x14ac:dyDescent="0.3">
      <c r="A182" s="14"/>
      <c r="B182" s="15"/>
      <c r="C182" s="16"/>
      <c r="D182" s="17"/>
      <c r="E182" s="17"/>
      <c r="F182" s="17"/>
      <c r="G182" s="17"/>
      <c r="H182" s="17"/>
      <c r="I182" s="24"/>
    </row>
    <row r="183" spans="1:9" x14ac:dyDescent="0.25">
      <c r="I183" s="25"/>
    </row>
    <row r="184" spans="1:9" x14ac:dyDescent="0.25">
      <c r="E184" s="24"/>
      <c r="F184" s="24"/>
      <c r="G184" s="24"/>
      <c r="H184" s="24"/>
      <c r="I184" s="24"/>
    </row>
    <row r="185" spans="1:9" x14ac:dyDescent="0.25">
      <c r="A185" s="33" t="s">
        <v>89</v>
      </c>
      <c r="B185" s="33"/>
      <c r="C185" s="33"/>
      <c r="D185" s="33"/>
      <c r="E185" s="33"/>
      <c r="F185" s="33"/>
      <c r="G185" s="33"/>
      <c r="H185" s="33"/>
      <c r="I185" s="24"/>
    </row>
    <row r="186" spans="1:9" x14ac:dyDescent="0.25">
      <c r="A186" s="18"/>
      <c r="B186" s="18"/>
      <c r="C186" s="18"/>
      <c r="D186" s="18"/>
      <c r="E186" s="26"/>
      <c r="F186" s="26"/>
      <c r="G186" s="26"/>
      <c r="H186" s="18"/>
    </row>
    <row r="187" spans="1:9" x14ac:dyDescent="0.25">
      <c r="A187" s="18"/>
      <c r="B187" s="18"/>
      <c r="C187" s="18"/>
      <c r="D187" s="18"/>
      <c r="E187" s="18"/>
      <c r="F187" s="18"/>
      <c r="G187" s="18"/>
      <c r="H187" s="19"/>
    </row>
    <row r="188" spans="1:9" x14ac:dyDescent="0.25">
      <c r="A188" s="33" t="s">
        <v>90</v>
      </c>
      <c r="B188" s="33"/>
      <c r="C188" s="33"/>
      <c r="D188" s="33"/>
      <c r="E188" s="33"/>
      <c r="F188" s="33"/>
      <c r="G188" s="33"/>
      <c r="H188" s="33"/>
    </row>
    <row r="189" spans="1:9" x14ac:dyDescent="0.25">
      <c r="A189" s="33" t="s">
        <v>91</v>
      </c>
      <c r="B189" s="33"/>
      <c r="C189" s="33"/>
      <c r="D189" s="33"/>
      <c r="E189" s="33"/>
      <c r="F189" s="33"/>
      <c r="G189" s="33"/>
      <c r="H189" s="33"/>
    </row>
    <row r="190" spans="1:9" x14ac:dyDescent="0.25">
      <c r="A190" s="33"/>
      <c r="B190" s="33"/>
      <c r="C190" s="33"/>
      <c r="D190" s="33"/>
      <c r="E190" s="33"/>
      <c r="F190" s="33"/>
      <c r="G190" s="33"/>
      <c r="H190" s="33"/>
    </row>
    <row r="191" spans="1:9" x14ac:dyDescent="0.25">
      <c r="A191" s="18"/>
      <c r="B191" s="18"/>
      <c r="C191" s="18"/>
      <c r="D191" s="18"/>
      <c r="E191" s="18"/>
      <c r="F191" s="18"/>
      <c r="G191" s="18"/>
      <c r="H191" s="18"/>
    </row>
    <row r="192" spans="1:9" x14ac:dyDescent="0.25">
      <c r="A192" s="18"/>
      <c r="B192" s="18"/>
      <c r="C192" s="18"/>
      <c r="D192" s="18"/>
      <c r="E192" s="18"/>
      <c r="F192" s="18"/>
      <c r="G192" s="18"/>
      <c r="H192" s="18"/>
    </row>
    <row r="193" spans="1:8" x14ac:dyDescent="0.25">
      <c r="A193" s="28" t="s">
        <v>92</v>
      </c>
      <c r="B193" s="28"/>
      <c r="C193" s="28" t="s">
        <v>93</v>
      </c>
      <c r="D193" s="28"/>
      <c r="E193" s="28"/>
      <c r="F193" s="28"/>
      <c r="G193" s="28"/>
      <c r="H193" s="28"/>
    </row>
    <row r="194" spans="1:8" x14ac:dyDescent="0.25">
      <c r="A194" s="20"/>
      <c r="B194" s="20"/>
      <c r="C194" s="28" t="s">
        <v>94</v>
      </c>
      <c r="D194" s="28"/>
      <c r="E194" s="28"/>
      <c r="F194" s="28"/>
      <c r="G194" s="28"/>
      <c r="H194" s="28"/>
    </row>
    <row r="195" spans="1:8" x14ac:dyDescent="0.25">
      <c r="A195" s="20"/>
      <c r="B195" s="20"/>
      <c r="C195" s="28" t="s">
        <v>95</v>
      </c>
      <c r="D195" s="28"/>
      <c r="E195" s="28"/>
      <c r="F195" s="28"/>
      <c r="G195" s="28"/>
      <c r="H195" s="28"/>
    </row>
    <row r="196" spans="1:8" x14ac:dyDescent="0.25">
      <c r="A196" s="20"/>
      <c r="B196" s="20"/>
      <c r="C196" s="20"/>
      <c r="D196" s="20"/>
      <c r="E196" s="20"/>
      <c r="F196" s="20"/>
      <c r="G196" s="20"/>
      <c r="H196" s="20"/>
    </row>
    <row r="197" spans="1:8" x14ac:dyDescent="0.25">
      <c r="A197" s="20"/>
      <c r="B197" s="20"/>
      <c r="C197" s="20"/>
      <c r="D197" s="20"/>
      <c r="E197" s="20"/>
      <c r="F197" s="20"/>
      <c r="G197" s="20"/>
      <c r="H197" s="20"/>
    </row>
    <row r="198" spans="1:8" x14ac:dyDescent="0.25">
      <c r="A198" s="28" t="s">
        <v>90</v>
      </c>
      <c r="B198" s="28"/>
      <c r="C198" s="28" t="s">
        <v>96</v>
      </c>
      <c r="D198" s="28"/>
      <c r="E198" s="28"/>
      <c r="F198" s="28"/>
      <c r="G198" s="28"/>
      <c r="H198" s="28"/>
    </row>
    <row r="199" spans="1:8" x14ac:dyDescent="0.25">
      <c r="A199" s="28" t="s">
        <v>97</v>
      </c>
      <c r="B199" s="28"/>
      <c r="C199" s="28" t="s">
        <v>98</v>
      </c>
      <c r="D199" s="28"/>
      <c r="E199" s="28"/>
      <c r="F199" s="28"/>
      <c r="G199" s="28"/>
      <c r="H199" s="28"/>
    </row>
    <row r="200" spans="1:8" x14ac:dyDescent="0.25">
      <c r="A200" s="21"/>
      <c r="B200" s="21"/>
      <c r="C200" s="21"/>
      <c r="D200" s="21"/>
      <c r="E200" s="21"/>
      <c r="F200" s="21"/>
      <c r="G200" s="21"/>
      <c r="H200" s="21"/>
    </row>
    <row r="201" spans="1:8" x14ac:dyDescent="0.25">
      <c r="A201" s="20"/>
      <c r="B201" s="20"/>
      <c r="C201" s="20"/>
      <c r="D201" s="20"/>
      <c r="E201" s="20"/>
      <c r="F201" s="20"/>
      <c r="G201" s="20"/>
      <c r="H201" s="20"/>
    </row>
    <row r="202" spans="1:8" x14ac:dyDescent="0.25">
      <c r="A202" s="28" t="s">
        <v>99</v>
      </c>
      <c r="B202" s="28"/>
      <c r="C202" s="28" t="s">
        <v>100</v>
      </c>
      <c r="D202" s="28"/>
      <c r="E202" s="28"/>
      <c r="F202" s="28"/>
      <c r="G202" s="28"/>
      <c r="H202" s="28"/>
    </row>
    <row r="203" spans="1:8" x14ac:dyDescent="0.25">
      <c r="A203" s="20"/>
      <c r="B203" s="20"/>
      <c r="C203" s="20"/>
      <c r="D203" s="20"/>
      <c r="E203" s="20"/>
      <c r="F203" s="20"/>
      <c r="G203" s="20"/>
      <c r="H203" s="20"/>
    </row>
    <row r="204" spans="1:8" x14ac:dyDescent="0.25">
      <c r="A204" s="20"/>
      <c r="B204" s="20"/>
      <c r="C204" s="20"/>
      <c r="D204" s="20"/>
      <c r="E204" s="20"/>
      <c r="F204" s="20"/>
      <c r="G204" s="20"/>
      <c r="H204" s="20"/>
    </row>
    <row r="205" spans="1:8" x14ac:dyDescent="0.25">
      <c r="A205" s="20"/>
      <c r="B205" s="20"/>
      <c r="C205" s="20"/>
      <c r="D205" s="20"/>
      <c r="E205" s="20"/>
      <c r="F205" s="20"/>
      <c r="G205" s="20"/>
      <c r="H205" s="20"/>
    </row>
    <row r="206" spans="1:8" x14ac:dyDescent="0.25">
      <c r="A206" s="28" t="s">
        <v>101</v>
      </c>
      <c r="B206" s="28"/>
      <c r="C206" s="28" t="s">
        <v>102</v>
      </c>
      <c r="D206" s="28"/>
      <c r="E206" s="28"/>
      <c r="F206" s="28"/>
      <c r="G206" s="28"/>
      <c r="H206" s="28"/>
    </row>
    <row r="207" spans="1:8" x14ac:dyDescent="0.25">
      <c r="A207" s="28" t="s">
        <v>103</v>
      </c>
      <c r="B207" s="28"/>
      <c r="C207" s="28" t="s">
        <v>104</v>
      </c>
      <c r="D207" s="28"/>
      <c r="E207" s="28"/>
      <c r="F207" s="28"/>
      <c r="G207" s="28"/>
      <c r="H207" s="28"/>
    </row>
    <row r="208" spans="1:8" x14ac:dyDescent="0.25">
      <c r="A208" s="20"/>
      <c r="B208" s="20"/>
      <c r="C208" s="20"/>
      <c r="D208" s="20"/>
      <c r="E208" s="20"/>
      <c r="F208" s="20"/>
      <c r="G208" s="20"/>
      <c r="H208" s="20"/>
    </row>
    <row r="209" spans="3:11" x14ac:dyDescent="0.25">
      <c r="C209" s="8"/>
      <c r="D209" s="8"/>
      <c r="E209" s="8"/>
    </row>
    <row r="210" spans="3:11" x14ac:dyDescent="0.25">
      <c r="C210" s="8"/>
      <c r="D210" s="8"/>
      <c r="E210" s="8"/>
    </row>
    <row r="211" spans="3:11" x14ac:dyDescent="0.25">
      <c r="C211" s="8"/>
      <c r="D211" s="8"/>
      <c r="E211" s="8"/>
    </row>
    <row r="212" spans="3:11" x14ac:dyDescent="0.25">
      <c r="D212" s="8"/>
      <c r="E212" s="8"/>
    </row>
    <row r="213" spans="3:11" x14ac:dyDescent="0.25">
      <c r="D213" s="8"/>
      <c r="E213" s="8"/>
    </row>
    <row r="215" spans="3:11" x14ac:dyDescent="0.25">
      <c r="D215" s="8"/>
      <c r="E215" s="8"/>
    </row>
    <row r="216" spans="3:11" x14ac:dyDescent="0.25">
      <c r="D216" s="8"/>
      <c r="E216" s="8"/>
    </row>
    <row r="218" spans="3:11" x14ac:dyDescent="0.25">
      <c r="D218" s="8"/>
      <c r="G218" s="22"/>
      <c r="H218" s="22"/>
      <c r="I218" s="22"/>
      <c r="J218" s="22"/>
      <c r="K218" s="23"/>
    </row>
    <row r="222" spans="3:11" x14ac:dyDescent="0.25">
      <c r="G222" s="22"/>
    </row>
    <row r="223" spans="3:11" x14ac:dyDescent="0.25">
      <c r="G223" s="22"/>
    </row>
    <row r="224" spans="3:11" x14ac:dyDescent="0.25">
      <c r="G224" s="22"/>
    </row>
    <row r="225" spans="7:7" x14ac:dyDescent="0.25">
      <c r="G225" s="22"/>
    </row>
    <row r="226" spans="7:7" x14ac:dyDescent="0.25">
      <c r="G226" s="22"/>
    </row>
    <row r="227" spans="7:7" x14ac:dyDescent="0.25">
      <c r="G227" s="22"/>
    </row>
    <row r="228" spans="7:7" x14ac:dyDescent="0.25">
      <c r="G228" s="22"/>
    </row>
  </sheetData>
  <mergeCells count="56">
    <mergeCell ref="A7:H7"/>
    <mergeCell ref="A2:H2"/>
    <mergeCell ref="A3:H3"/>
    <mergeCell ref="A4:H4"/>
    <mergeCell ref="A5:H5"/>
    <mergeCell ref="A6:H6"/>
    <mergeCell ref="A72:B72"/>
    <mergeCell ref="A8:B9"/>
    <mergeCell ref="C8:G8"/>
    <mergeCell ref="H8:H9"/>
    <mergeCell ref="A10:B10"/>
    <mergeCell ref="A11:B11"/>
    <mergeCell ref="A19:B19"/>
    <mergeCell ref="A29:B29"/>
    <mergeCell ref="A39:B39"/>
    <mergeCell ref="A49:B49"/>
    <mergeCell ref="A59:B59"/>
    <mergeCell ref="A63:B63"/>
    <mergeCell ref="A115:B115"/>
    <mergeCell ref="A76:B76"/>
    <mergeCell ref="A84:B84"/>
    <mergeCell ref="A105:B105"/>
    <mergeCell ref="C105:C106"/>
    <mergeCell ref="F105:F106"/>
    <mergeCell ref="G105:G106"/>
    <mergeCell ref="H105:H106"/>
    <mergeCell ref="A106:B106"/>
    <mergeCell ref="A107:B107"/>
    <mergeCell ref="D105:D106"/>
    <mergeCell ref="E105:E106"/>
    <mergeCell ref="A190:H190"/>
    <mergeCell ref="A125:B125"/>
    <mergeCell ref="A135:B135"/>
    <mergeCell ref="A145:B145"/>
    <mergeCell ref="A155:B155"/>
    <mergeCell ref="A159:B159"/>
    <mergeCell ref="A168:B168"/>
    <mergeCell ref="A172:B172"/>
    <mergeCell ref="A181:B181"/>
    <mergeCell ref="A185:H185"/>
    <mergeCell ref="A188:H188"/>
    <mergeCell ref="A189:H189"/>
    <mergeCell ref="A193:B193"/>
    <mergeCell ref="C193:H193"/>
    <mergeCell ref="C194:H194"/>
    <mergeCell ref="C195:H195"/>
    <mergeCell ref="A198:B198"/>
    <mergeCell ref="C198:H198"/>
    <mergeCell ref="A207:B207"/>
    <mergeCell ref="C207:H207"/>
    <mergeCell ref="A199:B199"/>
    <mergeCell ref="C199:H199"/>
    <mergeCell ref="A202:B202"/>
    <mergeCell ref="C202:H202"/>
    <mergeCell ref="A206:B206"/>
    <mergeCell ref="C206:H206"/>
  </mergeCells>
  <printOptions horizontalCentered="1"/>
  <pageMargins left="0.70866141732283472" right="0.70866141732283472" top="0.15748031496062992" bottom="0.35433070866141736" header="0.31496062992125984" footer="0.31496062992125984"/>
  <pageSetup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COG</vt:lpstr>
      <vt:lpstr>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2020-07-29T19:19:22Z</cp:lastPrinted>
  <dcterms:created xsi:type="dcterms:W3CDTF">2020-07-29T19:01:18Z</dcterms:created>
  <dcterms:modified xsi:type="dcterms:W3CDTF">2020-07-29T19:20:11Z</dcterms:modified>
</cp:coreProperties>
</file>